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U:\R5ファイル基準\Ｆ.全国健康福祉祭\Ｃ.交通・宿泊\Ｃ.宿泊・弁当・選手団バス（申込）\"/>
    </mc:Choice>
  </mc:AlternateContent>
  <bookViews>
    <workbookView xWindow="0" yWindow="0" windowWidth="540" windowHeight="6195"/>
  </bookViews>
  <sheets>
    <sheet name="参加・宿泊・弁当・交通・手荷物・保険" sheetId="1" r:id="rId1"/>
  </sheets>
  <calcPr calcId="162913"/>
</workbook>
</file>

<file path=xl/calcChain.xml><?xml version="1.0" encoding="utf-8"?>
<calcChain xmlns="http://schemas.openxmlformats.org/spreadsheetml/2006/main">
  <c r="BF12" i="1" l="1"/>
  <c r="R7" i="1"/>
  <c r="W142" i="1" s="1"/>
  <c r="V142" i="1" l="1"/>
  <c r="AZ142" i="1"/>
  <c r="AY142" i="1"/>
  <c r="AU142" i="1"/>
  <c r="AQ142" i="1"/>
  <c r="AM142" i="1"/>
  <c r="AI142" i="1"/>
  <c r="AD142" i="1"/>
  <c r="AJ142" i="1"/>
  <c r="AA142" i="1"/>
  <c r="AX142" i="1"/>
  <c r="AT142" i="1"/>
  <c r="AP142" i="1"/>
  <c r="AL142" i="1"/>
  <c r="AH142" i="1"/>
  <c r="AC142" i="1"/>
  <c r="AW142" i="1"/>
  <c r="AS142" i="1"/>
  <c r="AO142" i="1"/>
  <c r="AK142" i="1"/>
  <c r="AG142" i="1"/>
  <c r="AB142" i="1"/>
  <c r="AV142" i="1"/>
  <c r="AR142" i="1"/>
  <c r="AN142" i="1"/>
  <c r="AF142" i="1"/>
  <c r="BF13" i="1"/>
  <c r="BA12" i="1"/>
  <c r="AV12" i="1"/>
  <c r="BA13" i="1"/>
  <c r="AV13" i="1"/>
  <c r="BS23" i="1" l="1"/>
  <c r="BT23" i="1"/>
  <c r="BU23" i="1"/>
  <c r="BV23" i="1" s="1"/>
  <c r="BS24" i="1"/>
  <c r="BT24" i="1"/>
  <c r="BU24" i="1"/>
  <c r="BV24" i="1" s="1"/>
  <c r="BS25" i="1"/>
  <c r="BT25" i="1"/>
  <c r="BU25" i="1"/>
  <c r="BV25" i="1" s="1"/>
  <c r="BS26" i="1"/>
  <c r="BT26" i="1"/>
  <c r="BU26" i="1"/>
  <c r="BV26" i="1" s="1"/>
  <c r="BS27" i="1"/>
  <c r="BT27" i="1"/>
  <c r="BU27" i="1"/>
  <c r="BV27" i="1" s="1"/>
  <c r="BS28" i="1"/>
  <c r="BT28" i="1"/>
  <c r="BU28" i="1"/>
  <c r="BV28" i="1" s="1"/>
  <c r="BS29" i="1"/>
  <c r="BT29" i="1"/>
  <c r="BU29" i="1"/>
  <c r="BV29" i="1" s="1"/>
  <c r="BS30" i="1"/>
  <c r="BT30" i="1"/>
  <c r="BU30" i="1"/>
  <c r="BV30" i="1" s="1"/>
  <c r="BS31" i="1"/>
  <c r="BT31" i="1"/>
  <c r="BU31" i="1"/>
  <c r="BV31" i="1" s="1"/>
  <c r="BS32" i="1"/>
  <c r="BT32" i="1"/>
  <c r="BU32" i="1"/>
  <c r="BV32" i="1" s="1"/>
  <c r="BS33" i="1"/>
  <c r="BT33" i="1"/>
  <c r="BU33" i="1"/>
  <c r="BV33" i="1" s="1"/>
  <c r="BS34" i="1"/>
  <c r="BT34" i="1"/>
  <c r="BU34" i="1"/>
  <c r="BV34" i="1" s="1"/>
  <c r="BS35" i="1"/>
  <c r="BT35" i="1"/>
  <c r="BU35" i="1"/>
  <c r="BV35" i="1" s="1"/>
  <c r="BS36" i="1"/>
  <c r="BT36" i="1"/>
  <c r="BU36" i="1"/>
  <c r="BV36" i="1" s="1"/>
  <c r="BS37" i="1"/>
  <c r="BT37" i="1"/>
  <c r="BU37" i="1"/>
  <c r="BV37" i="1" s="1"/>
  <c r="BS38" i="1"/>
  <c r="BT38" i="1"/>
  <c r="BU38" i="1"/>
  <c r="BV38" i="1" s="1"/>
  <c r="BS39" i="1"/>
  <c r="BT39" i="1"/>
  <c r="BU39" i="1"/>
  <c r="BV39" i="1" s="1"/>
  <c r="BS40" i="1"/>
  <c r="BT40" i="1"/>
  <c r="BU40" i="1"/>
  <c r="BV40" i="1" s="1"/>
  <c r="BS41" i="1"/>
  <c r="BT41" i="1"/>
  <c r="BU41" i="1"/>
  <c r="BV41" i="1" s="1"/>
  <c r="BS42" i="1"/>
  <c r="BT42" i="1"/>
  <c r="BU42" i="1"/>
  <c r="BV42" i="1" s="1"/>
  <c r="BS43" i="1"/>
  <c r="BT43" i="1"/>
  <c r="BU43" i="1"/>
  <c r="BV43" i="1" s="1"/>
  <c r="BS44" i="1"/>
  <c r="BT44" i="1"/>
  <c r="BU44" i="1"/>
  <c r="BV44" i="1" s="1"/>
  <c r="BS45" i="1"/>
  <c r="BT45" i="1"/>
  <c r="BU45" i="1"/>
  <c r="BV45" i="1" s="1"/>
  <c r="BS46" i="1"/>
  <c r="BT46" i="1"/>
  <c r="BU46" i="1"/>
  <c r="BV46" i="1" s="1"/>
  <c r="BS47" i="1"/>
  <c r="BT47" i="1"/>
  <c r="BU47" i="1"/>
  <c r="BV47" i="1" s="1"/>
  <c r="BS48" i="1"/>
  <c r="BT48" i="1"/>
  <c r="BU48" i="1"/>
  <c r="BV48" i="1" s="1"/>
  <c r="BS49" i="1"/>
  <c r="BT49" i="1"/>
  <c r="BU49" i="1"/>
  <c r="BV49" i="1" s="1"/>
  <c r="BS50" i="1"/>
  <c r="BT50" i="1"/>
  <c r="BU50" i="1"/>
  <c r="BV50" i="1" s="1"/>
  <c r="BS51" i="1"/>
  <c r="BT51" i="1"/>
  <c r="BU51" i="1"/>
  <c r="BV51" i="1" s="1"/>
  <c r="BU22" i="1"/>
  <c r="BV22" i="1" s="1"/>
  <c r="BT22" i="1"/>
  <c r="BS22" i="1"/>
  <c r="L51" i="1" l="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2" i="1"/>
  <c r="D3" i="1" l="1"/>
  <c r="D7" i="1"/>
  <c r="BN13" i="1"/>
  <c r="BN12" i="1"/>
  <c r="BN11" i="1"/>
  <c r="BN10" i="1"/>
  <c r="BN9" i="1"/>
</calcChain>
</file>

<file path=xl/sharedStrings.xml><?xml version="1.0" encoding="utf-8"?>
<sst xmlns="http://schemas.openxmlformats.org/spreadsheetml/2006/main" count="1144" uniqueCount="433">
  <si>
    <t>◆参加種目・チームごとにお申込みください</t>
    <phoneticPr fontId="1"/>
  </si>
  <si>
    <t>◆太枠内に必要事項をご記入ください</t>
    <phoneticPr fontId="1"/>
  </si>
  <si>
    <t>申込年月日</t>
    <phoneticPr fontId="1"/>
  </si>
  <si>
    <t>月</t>
    <phoneticPr fontId="1"/>
  </si>
  <si>
    <t>日</t>
    <rPh sb="0" eb="1">
      <t>ニチ</t>
    </rPh>
    <phoneticPr fontId="1"/>
  </si>
  <si>
    <t>➀地域コード</t>
    <rPh sb="1" eb="3">
      <t>チイキ</t>
    </rPh>
    <phoneticPr fontId="1"/>
  </si>
  <si>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</si>
  <si>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</si>
  <si>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</si>
  <si>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</si>
  <si>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</si>
  <si>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</si>
  <si>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</si>
  <si>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</si>
  <si>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</si>
  <si>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</si>
  <si>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</si>
  <si>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</si>
  <si>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</si>
  <si>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</si>
  <si>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</si>
  <si>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</si>
  <si>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</si>
  <si>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</si>
  <si>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</si>
  <si>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</si>
  <si>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</si>
  <si>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</si>
  <si>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</si>
  <si>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</si>
  <si>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</si>
  <si>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</si>
  <si>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</si>
  <si>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</si>
  <si>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</si>
  <si>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</si>
  <si>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</si>
  <si>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</si>
  <si>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</si>
  <si>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</si>
  <si>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</si>
  <si>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</si>
  <si>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</si>
  <si>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</si>
  <si>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</si>
  <si>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</si>
  <si>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</si>
  <si>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</si>
  <si>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</si>
  <si>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</si>
  <si>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</si>
  <si>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</si>
  <si>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</si>
  <si>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</si>
  <si>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</si>
  <si>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</si>
  <si>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</si>
  <si>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</si>
  <si>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</si>
  <si>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</si>
  <si>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</si>
  <si>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</si>
  <si>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</si>
  <si>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</si>
  <si>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</si>
  <si>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</si>
  <si>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</si>
  <si>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</si>
  <si>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</si>
  <si>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</si>
  <si>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</si>
  <si>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</si>
  <si>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</si>
  <si>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②種目コード</t>
    <phoneticPr fontId="1"/>
  </si>
  <si>
    <t>都道府県
政令指定都市名</t>
    <phoneticPr fontId="1"/>
  </si>
  <si>
    <t>地域
コード</t>
    <phoneticPr fontId="1"/>
  </si>
  <si>
    <t>種目名</t>
    <phoneticPr fontId="1"/>
  </si>
  <si>
    <t>卓球</t>
  </si>
  <si>
    <t>テニス</t>
  </si>
  <si>
    <t>その他</t>
  </si>
  <si>
    <t>講演会</t>
  </si>
  <si>
    <t>総合閉会式</t>
  </si>
  <si>
    <t>視察員</t>
  </si>
  <si>
    <t>種目
コード</t>
    <phoneticPr fontId="1"/>
  </si>
  <si>
    <t>③基本情報</t>
    <phoneticPr fontId="1"/>
  </si>
  <si>
    <t>フリガナ</t>
    <phoneticPr fontId="1"/>
  </si>
  <si>
    <t>担当者名</t>
    <phoneticPr fontId="1"/>
  </si>
  <si>
    <t>担当課名</t>
    <phoneticPr fontId="1"/>
  </si>
  <si>
    <t>チーム名</t>
    <phoneticPr fontId="1"/>
  </si>
  <si>
    <t>電話番号</t>
  </si>
  <si>
    <t>内線番号</t>
    <phoneticPr fontId="1"/>
  </si>
  <si>
    <t>FAX番号</t>
    <phoneticPr fontId="1"/>
  </si>
  <si>
    <t>担当者緊急連絡先</t>
    <phoneticPr fontId="1"/>
  </si>
  <si>
    <t>宿泊責任者緊急連絡先</t>
    <phoneticPr fontId="1"/>
  </si>
  <si>
    <t>メールアドレス</t>
  </si>
  <si>
    <t>-</t>
  </si>
  <si>
    <t>ビル名等</t>
    <rPh sb="2" eb="3">
      <t>メイ</t>
    </rPh>
    <rPh sb="3" eb="4">
      <t>ナド</t>
    </rPh>
    <phoneticPr fontId="1"/>
  </si>
  <si>
    <t>地名・地番</t>
    <rPh sb="0" eb="2">
      <t>チメイ</t>
    </rPh>
    <rPh sb="3" eb="5">
      <t>チバン</t>
    </rPh>
    <phoneticPr fontId="1"/>
  </si>
  <si>
    <t>市区町村</t>
    <rPh sb="0" eb="2">
      <t>シク</t>
    </rPh>
    <rPh sb="2" eb="4">
      <t>チョウソン</t>
    </rPh>
    <phoneticPr fontId="1"/>
  </si>
  <si>
    <t>都道府県</t>
    <rPh sb="0" eb="2">
      <t>トドウ</t>
    </rPh>
    <rPh sb="2" eb="3">
      <t>フ</t>
    </rPh>
    <rPh sb="3" eb="4">
      <t>ケン</t>
    </rPh>
    <phoneticPr fontId="1"/>
  </si>
  <si>
    <t xml:space="preserve">連絡先住所
</t>
    <phoneticPr fontId="1"/>
  </si>
  <si>
    <t>〒</t>
  </si>
  <si>
    <t>郵便番号</t>
    <phoneticPr fontId="1"/>
  </si>
  <si>
    <t>宿泊日</t>
  </si>
  <si>
    <t>懇親会</t>
    <phoneticPr fontId="1"/>
  </si>
  <si>
    <t>第1希望</t>
    <phoneticPr fontId="1"/>
  </si>
  <si>
    <t>第2希望</t>
    <phoneticPr fontId="1"/>
  </si>
  <si>
    <t>第3希望</t>
    <phoneticPr fontId="1"/>
  </si>
  <si>
    <t>宿泊代金区分</t>
    <rPh sb="0" eb="2">
      <t>シュクハク</t>
    </rPh>
    <rPh sb="2" eb="4">
      <t>ダイキン</t>
    </rPh>
    <rPh sb="4" eb="6">
      <t>クブン</t>
    </rPh>
    <phoneticPr fontId="1"/>
  </si>
  <si>
    <t>宿泊代金</t>
    <rPh sb="0" eb="2">
      <t>シュクハク</t>
    </rPh>
    <rPh sb="2" eb="4">
      <t>ダイキン</t>
    </rPh>
    <phoneticPr fontId="1"/>
  </si>
  <si>
    <t>A</t>
    <phoneticPr fontId="1"/>
  </si>
  <si>
    <t>K</t>
    <phoneticPr fontId="1"/>
  </si>
  <si>
    <t>L</t>
    <phoneticPr fontId="1"/>
  </si>
  <si>
    <t>M</t>
    <phoneticPr fontId="1"/>
  </si>
  <si>
    <t>N</t>
    <phoneticPr fontId="1"/>
  </si>
  <si>
    <t>P</t>
    <phoneticPr fontId="1"/>
  </si>
  <si>
    <t>Q</t>
    <phoneticPr fontId="1"/>
  </si>
  <si>
    <t>R</t>
    <phoneticPr fontId="1"/>
  </si>
  <si>
    <t>S</t>
    <phoneticPr fontId="1"/>
  </si>
  <si>
    <t>T</t>
    <phoneticPr fontId="1"/>
  </si>
  <si>
    <t>V</t>
    <phoneticPr fontId="1"/>
  </si>
  <si>
    <t>W</t>
    <phoneticPr fontId="1"/>
  </si>
  <si>
    <t>X</t>
    <phoneticPr fontId="1"/>
  </si>
  <si>
    <t>Y</t>
    <phoneticPr fontId="1"/>
  </si>
  <si>
    <t>Z</t>
    <phoneticPr fontId="1"/>
  </si>
  <si>
    <t>B</t>
    <phoneticPr fontId="1"/>
  </si>
  <si>
    <t>C</t>
    <phoneticPr fontId="1"/>
  </si>
  <si>
    <t>D</t>
    <phoneticPr fontId="1"/>
  </si>
  <si>
    <t>E</t>
    <phoneticPr fontId="1"/>
  </si>
  <si>
    <t>F</t>
    <phoneticPr fontId="1"/>
  </si>
  <si>
    <t>④　 参　加　者　情　報</t>
    <phoneticPr fontId="1"/>
  </si>
  <si>
    <t>NO</t>
  </si>
  <si>
    <t>参加者氏名《漢字》</t>
    <phoneticPr fontId="1"/>
  </si>
  <si>
    <t>フリガナ</t>
    <phoneticPr fontId="1"/>
  </si>
  <si>
    <t>姓</t>
    <rPh sb="0" eb="1">
      <t>セイ</t>
    </rPh>
    <phoneticPr fontId="1"/>
  </si>
  <si>
    <t>名</t>
    <phoneticPr fontId="1"/>
  </si>
  <si>
    <t>セイ</t>
  </si>
  <si>
    <t>メイ</t>
  </si>
  <si>
    <t>性別</t>
    <phoneticPr fontId="1"/>
  </si>
  <si>
    <t>生年月日</t>
    <phoneticPr fontId="1"/>
  </si>
  <si>
    <t>和暦　年号</t>
    <phoneticPr fontId="1"/>
  </si>
  <si>
    <t>年</t>
    <phoneticPr fontId="1"/>
  </si>
  <si>
    <t>月</t>
    <phoneticPr fontId="1"/>
  </si>
  <si>
    <t>日</t>
    <phoneticPr fontId="1"/>
  </si>
  <si>
    <t>満年齢時点</t>
    <phoneticPr fontId="1"/>
  </si>
  <si>
    <t>参加形態</t>
    <phoneticPr fontId="1"/>
  </si>
  <si>
    <t>Ａ</t>
    <phoneticPr fontId="1"/>
  </si>
  <si>
    <t>Ｂ</t>
    <phoneticPr fontId="1"/>
  </si>
  <si>
    <t>Ｃ</t>
    <phoneticPr fontId="1"/>
  </si>
  <si>
    <t>Ｄ</t>
    <phoneticPr fontId="1"/>
  </si>
  <si>
    <t>監督</t>
  </si>
  <si>
    <t>選手</t>
  </si>
  <si>
    <t>種目専属引率者</t>
  </si>
  <si>
    <t>視察員</t>
    <phoneticPr fontId="1"/>
  </si>
  <si>
    <t>その他（応援・家族）</t>
    <phoneticPr fontId="1"/>
  </si>
  <si>
    <t>⑤-1 宿泊</t>
  </si>
  <si>
    <t>⑥総合開会式時手荷物配送個数</t>
    <rPh sb="10" eb="12">
      <t>ハイソウ</t>
    </rPh>
    <phoneticPr fontId="1"/>
  </si>
  <si>
    <t>⑦ 弁当</t>
    <phoneticPr fontId="1"/>
  </si>
  <si>
    <t>⑧選手団バス乗車証</t>
    <phoneticPr fontId="1"/>
  </si>
  <si>
    <t>(金)</t>
    <phoneticPr fontId="1"/>
  </si>
  <si>
    <t>(土)</t>
  </si>
  <si>
    <t>(日)</t>
  </si>
  <si>
    <t>(月)</t>
  </si>
  <si>
    <t>(火)</t>
  </si>
  <si>
    <t>⑨ 選手団バス</t>
    <phoneticPr fontId="1"/>
  </si>
  <si>
    <t>(金)</t>
    <phoneticPr fontId="1"/>
  </si>
  <si>
    <t>Ａ</t>
    <phoneticPr fontId="1"/>
  </si>
  <si>
    <t>弁当1</t>
    <rPh sb="0" eb="2">
      <t>ベントウ</t>
    </rPh>
    <phoneticPr fontId="1"/>
  </si>
  <si>
    <t>弁当2</t>
    <rPh sb="0" eb="2">
      <t>ベントウ</t>
    </rPh>
    <phoneticPr fontId="1"/>
  </si>
  <si>
    <t>弁当3</t>
    <rPh sb="0" eb="2">
      <t>ベントウ</t>
    </rPh>
    <phoneticPr fontId="1"/>
  </si>
  <si>
    <t>弁当4</t>
    <rPh sb="0" eb="2">
      <t>ベントウ</t>
    </rPh>
    <phoneticPr fontId="1"/>
  </si>
  <si>
    <t>G</t>
    <phoneticPr fontId="1"/>
  </si>
  <si>
    <t>H</t>
    <phoneticPr fontId="1"/>
  </si>
  <si>
    <t>J</t>
    <phoneticPr fontId="1"/>
  </si>
  <si>
    <t>n</t>
    <phoneticPr fontId="1"/>
  </si>
  <si>
    <t>⑪車椅子利用</t>
    <phoneticPr fontId="1"/>
  </si>
  <si>
    <t>要望事項等ご記入ください</t>
    <phoneticPr fontId="1"/>
  </si>
  <si>
    <t>○</t>
  </si>
  <si>
    <t>　</t>
  </si>
  <si>
    <t>チームの紹介（80字以内、必須）</t>
    <rPh sb="4" eb="6">
      <t>ショウカイ</t>
    </rPh>
    <rPh sb="9" eb="10">
      <t>ジ</t>
    </rPh>
    <rPh sb="10" eb="12">
      <t>イナイ</t>
    </rPh>
    <rPh sb="13" eb="15">
      <t>ヒッス</t>
    </rPh>
    <phoneticPr fontId="1"/>
  </si>
  <si>
    <t>チームの意気込み（30字以内、必須）</t>
    <rPh sb="4" eb="7">
      <t>イキゴ</t>
    </rPh>
    <phoneticPr fontId="1"/>
  </si>
  <si>
    <t>ユニフォームの色（必須）</t>
    <rPh sb="7" eb="8">
      <t>イロ</t>
    </rPh>
    <rPh sb="9" eb="11">
      <t>ヒッス</t>
    </rPh>
    <phoneticPr fontId="1"/>
  </si>
  <si>
    <t>FP</t>
    <phoneticPr fontId="1"/>
  </si>
  <si>
    <t>シャツ</t>
    <phoneticPr fontId="1"/>
  </si>
  <si>
    <t>ショーツ</t>
    <phoneticPr fontId="1"/>
  </si>
  <si>
    <t>ストッキング</t>
    <phoneticPr fontId="1"/>
  </si>
  <si>
    <t>GK</t>
    <phoneticPr fontId="1"/>
  </si>
  <si>
    <t>正</t>
    <rPh sb="0" eb="1">
      <t>セイ</t>
    </rPh>
    <phoneticPr fontId="1"/>
  </si>
  <si>
    <t>副</t>
    <rPh sb="0" eb="1">
      <t>フク</t>
    </rPh>
    <phoneticPr fontId="1"/>
  </si>
  <si>
    <t>参加区分(必須)</t>
    <rPh sb="0" eb="2">
      <t>サンカ</t>
    </rPh>
    <rPh sb="2" eb="4">
      <t>クブン</t>
    </rPh>
    <rPh sb="5" eb="7">
      <t>ヒッス</t>
    </rPh>
    <phoneticPr fontId="1"/>
  </si>
  <si>
    <t>フリガナ（必須）</t>
    <rPh sb="5" eb="7">
      <t>ヒッス</t>
    </rPh>
    <phoneticPr fontId="1"/>
  </si>
  <si>
    <t>チーム名の略称
(8文字以内、必須)</t>
    <rPh sb="3" eb="4">
      <t>メイ</t>
    </rPh>
    <rPh sb="5" eb="7">
      <t>リャクショウ</t>
    </rPh>
    <rPh sb="10" eb="12">
      <t>モジ</t>
    </rPh>
    <rPh sb="12" eb="14">
      <t>イナイ</t>
    </rPh>
    <rPh sb="15" eb="17">
      <t>ヒッス</t>
    </rPh>
    <phoneticPr fontId="1"/>
  </si>
  <si>
    <t>ユニフォームの色</t>
    <rPh sb="7" eb="8">
      <t>イロ</t>
    </rPh>
    <phoneticPr fontId="1"/>
  </si>
  <si>
    <t>ファーストジャージ</t>
    <phoneticPr fontId="1"/>
  </si>
  <si>
    <t>セカンドジャージ</t>
    <phoneticPr fontId="1"/>
  </si>
  <si>
    <t>コード</t>
    <phoneticPr fontId="1"/>
  </si>
  <si>
    <t/>
  </si>
  <si>
    <t>選手兼任監督</t>
    <rPh sb="2" eb="6">
      <t>ケンニンカントク</t>
    </rPh>
    <phoneticPr fontId="1"/>
  </si>
  <si>
    <t>個人情報</t>
    <rPh sb="0" eb="2">
      <t>コジン</t>
    </rPh>
    <rPh sb="2" eb="4">
      <t>ジョウホウ</t>
    </rPh>
    <phoneticPr fontId="1"/>
  </si>
  <si>
    <t>電話番号</t>
    <rPh sb="0" eb="2">
      <t>デンワ</t>
    </rPh>
    <rPh sb="2" eb="4">
      <t>バンゴウ</t>
    </rPh>
    <phoneticPr fontId="1"/>
  </si>
  <si>
    <t>郵便番号</t>
    <rPh sb="0" eb="4">
      <t>ユウビンバンゴウ</t>
    </rPh>
    <phoneticPr fontId="1"/>
  </si>
  <si>
    <t>住所１（市区町村名）</t>
    <phoneticPr fontId="1"/>
  </si>
  <si>
    <t>住所２（地名・番地）</t>
    <phoneticPr fontId="1"/>
  </si>
  <si>
    <t>住所３（ビル名等）</t>
    <phoneticPr fontId="1"/>
  </si>
  <si>
    <t>性別（英字）</t>
    <rPh sb="0" eb="2">
      <t>セイベツ</t>
    </rPh>
    <rPh sb="3" eb="4">
      <t>エイ</t>
    </rPh>
    <rPh sb="4" eb="5">
      <t>ジ</t>
    </rPh>
    <phoneticPr fontId="1"/>
  </si>
  <si>
    <t>生年（西暦）</t>
    <rPh sb="0" eb="2">
      <t>セイネン</t>
    </rPh>
    <rPh sb="3" eb="5">
      <t>セイレキ</t>
    </rPh>
    <phoneticPr fontId="1"/>
  </si>
  <si>
    <t>参加形態（文字列）</t>
    <rPh sb="0" eb="2">
      <t>サンカ</t>
    </rPh>
    <rPh sb="2" eb="4">
      <t>ケイタイ</t>
    </rPh>
    <rPh sb="5" eb="8">
      <t>モジレツ</t>
    </rPh>
    <phoneticPr fontId="1"/>
  </si>
  <si>
    <t>備考（選手登録用）</t>
    <rPh sb="0" eb="2">
      <t>ビコウ</t>
    </rPh>
    <rPh sb="3" eb="7">
      <t>センシュトウロク</t>
    </rPh>
    <rPh sb="7" eb="8">
      <t>ヨウ</t>
    </rPh>
    <phoneticPr fontId="1"/>
  </si>
  <si>
    <t>役員等一覧に出力</t>
    <rPh sb="0" eb="2">
      <t>ヤクイン</t>
    </rPh>
    <rPh sb="3" eb="5">
      <t>イチラン</t>
    </rPh>
    <rPh sb="6" eb="8">
      <t>シュツリョク</t>
    </rPh>
    <phoneticPr fontId="1"/>
  </si>
  <si>
    <t>役員区分</t>
    <rPh sb="0" eb="2">
      <t>ヤクイン</t>
    </rPh>
    <rPh sb="2" eb="4">
      <t>クブン</t>
    </rPh>
    <phoneticPr fontId="1"/>
  </si>
  <si>
    <t>卓球</t>
    <rPh sb="0" eb="2">
      <t>タッキュウ</t>
    </rPh>
    <phoneticPr fontId="1"/>
  </si>
  <si>
    <t>年齢条件</t>
    <rPh sb="0" eb="2">
      <t>ネンレイ</t>
    </rPh>
    <rPh sb="2" eb="4">
      <t>ジョウケン</t>
    </rPh>
    <phoneticPr fontId="1"/>
  </si>
  <si>
    <t>参加競技</t>
    <rPh sb="0" eb="2">
      <t>サンカ</t>
    </rPh>
    <rPh sb="2" eb="4">
      <t>キョウギ</t>
    </rPh>
    <phoneticPr fontId="1"/>
  </si>
  <si>
    <t>主将</t>
    <rPh sb="0" eb="2">
      <t>シュショウ</t>
    </rPh>
    <phoneticPr fontId="1"/>
  </si>
  <si>
    <t>番号</t>
    <rPh sb="0" eb="2">
      <t>バンゴウ</t>
    </rPh>
    <phoneticPr fontId="1"/>
  </si>
  <si>
    <t>各競技入力項目</t>
    <rPh sb="0" eb="3">
      <t>カクキョウギ</t>
    </rPh>
    <rPh sb="3" eb="5">
      <t>ニュウリョク</t>
    </rPh>
    <rPh sb="5" eb="7">
      <t>コウモク</t>
    </rPh>
    <phoneticPr fontId="1"/>
  </si>
  <si>
    <t>参加形態
(検索用コード)</t>
    <rPh sb="0" eb="2">
      <t>サンカ</t>
    </rPh>
    <rPh sb="2" eb="4">
      <t>ケイタイ</t>
    </rPh>
    <rPh sb="6" eb="8">
      <t>ケンサク</t>
    </rPh>
    <rPh sb="8" eb="9">
      <t>ヨウ</t>
    </rPh>
    <phoneticPr fontId="1"/>
  </si>
  <si>
    <t>電話番号</t>
    <phoneticPr fontId="1"/>
  </si>
  <si>
    <t>担当者緊急連絡先</t>
    <phoneticPr fontId="1"/>
  </si>
  <si>
    <t>宿泊責任者緊急連絡先</t>
    <phoneticPr fontId="1"/>
  </si>
  <si>
    <t>総合閉会式会場受取</t>
    <rPh sb="0" eb="2">
      <t>ソウゴウ</t>
    </rPh>
    <rPh sb="2" eb="5">
      <t>ヘイカイシキ</t>
    </rPh>
    <rPh sb="5" eb="7">
      <t>カイジョウ</t>
    </rPh>
    <rPh sb="7" eb="9">
      <t>ウケトリ</t>
    </rPh>
    <phoneticPr fontId="1"/>
  </si>
  <si>
    <t>⑩国内旅行保険ご加入タイプ</t>
    <rPh sb="8" eb="10">
      <t>カニュウ</t>
    </rPh>
    <phoneticPr fontId="1"/>
  </si>
  <si>
    <t>様式コード</t>
    <rPh sb="0" eb="2">
      <t>ヨウシキ</t>
    </rPh>
    <phoneticPr fontId="1"/>
  </si>
  <si>
    <t>４人の持ちタイム合計</t>
    <rPh sb="1" eb="2">
      <t>ニン</t>
    </rPh>
    <rPh sb="3" eb="4">
      <t>モ</t>
    </rPh>
    <rPh sb="8" eb="10">
      <t>ゴウケイ</t>
    </rPh>
    <phoneticPr fontId="1"/>
  </si>
  <si>
    <t>ソフトテニス</t>
    <phoneticPr fontId="1"/>
  </si>
  <si>
    <t>ソフトボール</t>
    <phoneticPr fontId="1"/>
  </si>
  <si>
    <t>ゲートボール</t>
    <phoneticPr fontId="1"/>
  </si>
  <si>
    <t>ペタンク</t>
    <phoneticPr fontId="1"/>
  </si>
  <si>
    <t>ゴルフ</t>
    <phoneticPr fontId="1"/>
  </si>
  <si>
    <t>マラソン</t>
    <phoneticPr fontId="1"/>
  </si>
  <si>
    <t>弓道</t>
    <rPh sb="0" eb="2">
      <t>キュウドウ</t>
    </rPh>
    <phoneticPr fontId="1"/>
  </si>
  <si>
    <t>剣道</t>
    <rPh sb="0" eb="2">
      <t>ケンドウ</t>
    </rPh>
    <phoneticPr fontId="1"/>
  </si>
  <si>
    <t>水泳(個人種別用)</t>
    <rPh sb="0" eb="2">
      <t>スイエイ</t>
    </rPh>
    <rPh sb="3" eb="5">
      <t>コジン</t>
    </rPh>
    <rPh sb="5" eb="7">
      <t>シュベツ</t>
    </rPh>
    <rPh sb="7" eb="8">
      <t>ヨウ</t>
    </rPh>
    <phoneticPr fontId="1"/>
  </si>
  <si>
    <t>水泳(リレー種別用)</t>
    <rPh sb="0" eb="2">
      <t>スイエイ</t>
    </rPh>
    <rPh sb="6" eb="8">
      <t>シュベツ</t>
    </rPh>
    <rPh sb="8" eb="9">
      <t>ヨウ</t>
    </rPh>
    <phoneticPr fontId="1"/>
  </si>
  <si>
    <t>グラウンド・ゴルフ</t>
    <phoneticPr fontId="1"/>
  </si>
  <si>
    <t>サッカー</t>
    <phoneticPr fontId="1"/>
  </si>
  <si>
    <t>ソフトバレーボール</t>
    <phoneticPr fontId="1"/>
  </si>
  <si>
    <t>ウォークラリー</t>
    <phoneticPr fontId="1"/>
  </si>
  <si>
    <t>囲碁</t>
    <rPh sb="0" eb="2">
      <t>イゴ</t>
    </rPh>
    <phoneticPr fontId="1"/>
  </si>
  <si>
    <t>将棋</t>
    <rPh sb="0" eb="2">
      <t>ショウギ</t>
    </rPh>
    <phoneticPr fontId="1"/>
  </si>
  <si>
    <t>健康マージャン</t>
    <rPh sb="0" eb="2">
      <t>ケンコウ</t>
    </rPh>
    <phoneticPr fontId="1"/>
  </si>
  <si>
    <t>美術展</t>
    <rPh sb="0" eb="3">
      <t>ビジュツテン</t>
    </rPh>
    <phoneticPr fontId="1"/>
  </si>
  <si>
    <t>チーム代表</t>
    <rPh sb="3" eb="5">
      <t>ダイヒョウ</t>
    </rPh>
    <phoneticPr fontId="1"/>
  </si>
  <si>
    <t>交歓試合参加</t>
    <rPh sb="0" eb="2">
      <t>コウカン</t>
    </rPh>
    <rPh sb="2" eb="4">
      <t>シアイ</t>
    </rPh>
    <rPh sb="4" eb="6">
      <t>サンカ</t>
    </rPh>
    <phoneticPr fontId="1"/>
  </si>
  <si>
    <t>HDC</t>
    <phoneticPr fontId="1"/>
  </si>
  <si>
    <t>免税区分</t>
    <rPh sb="0" eb="2">
      <t>メンゼイ</t>
    </rPh>
    <rPh sb="2" eb="4">
      <t>クブン</t>
    </rPh>
    <phoneticPr fontId="1"/>
  </si>
  <si>
    <t>選手区分</t>
    <rPh sb="0" eb="2">
      <t>センシュ</t>
    </rPh>
    <rPh sb="2" eb="4">
      <t>クブン</t>
    </rPh>
    <phoneticPr fontId="1"/>
  </si>
  <si>
    <t>交代選手</t>
    <rPh sb="0" eb="2">
      <t>コウタイ</t>
    </rPh>
    <rPh sb="2" eb="4">
      <t>センシュ</t>
    </rPh>
    <phoneticPr fontId="1"/>
  </si>
  <si>
    <t>立順</t>
    <rPh sb="0" eb="1">
      <t>タチ</t>
    </rPh>
    <rPh sb="1" eb="2">
      <t>ジュン</t>
    </rPh>
    <phoneticPr fontId="1"/>
  </si>
  <si>
    <t>選手区分</t>
    <rPh sb="0" eb="4">
      <t>センシュクブン</t>
    </rPh>
    <phoneticPr fontId="1"/>
  </si>
  <si>
    <t>段位</t>
    <rPh sb="0" eb="2">
      <t>ダンイ</t>
    </rPh>
    <phoneticPr fontId="1"/>
  </si>
  <si>
    <t>参加種目１</t>
    <rPh sb="0" eb="2">
      <t>サンカ</t>
    </rPh>
    <rPh sb="2" eb="4">
      <t>シュモク</t>
    </rPh>
    <phoneticPr fontId="1"/>
  </si>
  <si>
    <t>持ちタイム１</t>
    <rPh sb="0" eb="1">
      <t>モ</t>
    </rPh>
    <phoneticPr fontId="1"/>
  </si>
  <si>
    <t>参加種目２</t>
    <rPh sb="0" eb="2">
      <t>サンカ</t>
    </rPh>
    <rPh sb="2" eb="4">
      <t>シュモク</t>
    </rPh>
    <phoneticPr fontId="1"/>
  </si>
  <si>
    <t>持ちタイム２</t>
    <rPh sb="0" eb="1">
      <t>モ</t>
    </rPh>
    <phoneticPr fontId="1"/>
  </si>
  <si>
    <t>参加リレー種目１</t>
    <rPh sb="0" eb="2">
      <t>サンカ</t>
    </rPh>
    <rPh sb="5" eb="7">
      <t>シュモク</t>
    </rPh>
    <phoneticPr fontId="1"/>
  </si>
  <si>
    <t>順番１</t>
    <rPh sb="0" eb="2">
      <t>ジュンバン</t>
    </rPh>
    <phoneticPr fontId="1"/>
  </si>
  <si>
    <t>参加リレー種目２</t>
    <rPh sb="0" eb="2">
      <t>サンカ</t>
    </rPh>
    <rPh sb="5" eb="7">
      <t>シュモク</t>
    </rPh>
    <phoneticPr fontId="1"/>
  </si>
  <si>
    <t>順番２</t>
    <rPh sb="0" eb="2">
      <t>ジュンバン</t>
    </rPh>
    <phoneticPr fontId="1"/>
  </si>
  <si>
    <t>背番号</t>
    <rPh sb="0" eb="3">
      <t>セバンゴウ</t>
    </rPh>
    <phoneticPr fontId="1"/>
  </si>
  <si>
    <t>ポジション</t>
    <phoneticPr fontId="1"/>
  </si>
  <si>
    <t>キャプテン</t>
    <phoneticPr fontId="1"/>
  </si>
  <si>
    <t>副監督</t>
    <rPh sb="0" eb="3">
      <t>フクカントク</t>
    </rPh>
    <phoneticPr fontId="1"/>
  </si>
  <si>
    <t>参加ブロック</t>
    <rPh sb="0" eb="2">
      <t>サンカ</t>
    </rPh>
    <phoneticPr fontId="1"/>
  </si>
  <si>
    <t>部門</t>
    <rPh sb="0" eb="2">
      <t>ブモン</t>
    </rPh>
    <phoneticPr fontId="1"/>
  </si>
  <si>
    <t>平面・立体区分</t>
    <rPh sb="0" eb="2">
      <t>ヘイメン</t>
    </rPh>
    <rPh sb="3" eb="5">
      <t>リッタイ</t>
    </rPh>
    <rPh sb="5" eb="7">
      <t>クブン</t>
    </rPh>
    <phoneticPr fontId="1"/>
  </si>
  <si>
    <t>題名</t>
    <rPh sb="0" eb="2">
      <t>ダイメイ</t>
    </rPh>
    <phoneticPr fontId="1"/>
  </si>
  <si>
    <t>題名ふりがな</t>
    <rPh sb="0" eb="2">
      <t>ダイメイ</t>
    </rPh>
    <phoneticPr fontId="1"/>
  </si>
  <si>
    <t>タテ（高さ）（cm）</t>
    <rPh sb="3" eb="4">
      <t>タカ</t>
    </rPh>
    <phoneticPr fontId="1"/>
  </si>
  <si>
    <t>ヨコ（幅）（cm）</t>
    <rPh sb="3" eb="4">
      <t>ハバ</t>
    </rPh>
    <phoneticPr fontId="1"/>
  </si>
  <si>
    <t>奥行（cm）</t>
    <rPh sb="0" eb="2">
      <t>オクユキ</t>
    </rPh>
    <phoneticPr fontId="1"/>
  </si>
  <si>
    <t>重量（kg）</t>
    <rPh sb="0" eb="2">
      <t>ジュウリョウ</t>
    </rPh>
    <phoneticPr fontId="1"/>
  </si>
  <si>
    <t>規格（号）</t>
    <rPh sb="0" eb="2">
      <t>キカク</t>
    </rPh>
    <rPh sb="3" eb="4">
      <t>ゴウ</t>
    </rPh>
    <phoneticPr fontId="1"/>
  </si>
  <si>
    <t>種別又は材質</t>
    <rPh sb="0" eb="2">
      <t>シュベツ</t>
    </rPh>
    <rPh sb="2" eb="3">
      <t>マタ</t>
    </rPh>
    <rPh sb="4" eb="6">
      <t>ザイシツ</t>
    </rPh>
    <phoneticPr fontId="1"/>
  </si>
  <si>
    <t>展示方向</t>
    <rPh sb="0" eb="2">
      <t>テンジ</t>
    </rPh>
    <rPh sb="2" eb="4">
      <t>ホウコウ</t>
    </rPh>
    <phoneticPr fontId="1"/>
  </si>
  <si>
    <t>作者からのメッセージ</t>
    <rPh sb="0" eb="2">
      <t>サクシャ</t>
    </rPh>
    <phoneticPr fontId="1"/>
  </si>
  <si>
    <t>リレーチーム番号１</t>
    <rPh sb="6" eb="8">
      <t>バンゴウ</t>
    </rPh>
    <phoneticPr fontId="1"/>
  </si>
  <si>
    <t>リレーチーム番号２</t>
    <rPh sb="6" eb="8">
      <t>バンゴウ</t>
    </rPh>
    <phoneticPr fontId="1"/>
  </si>
  <si>
    <t>混合メドレーリレー（合計年齢が280歳以下の部）</t>
    <rPh sb="0" eb="2">
      <t>コンゴウ</t>
    </rPh>
    <rPh sb="10" eb="12">
      <t>ゴウケイ</t>
    </rPh>
    <rPh sb="12" eb="14">
      <t>ネンレイ</t>
    </rPh>
    <rPh sb="18" eb="21">
      <t>サイイカ</t>
    </rPh>
    <rPh sb="22" eb="23">
      <t>ブ</t>
    </rPh>
    <phoneticPr fontId="1"/>
  </si>
  <si>
    <t>チーム　１</t>
    <phoneticPr fontId="1"/>
  </si>
  <si>
    <t>チーム　２</t>
  </si>
  <si>
    <t>チーム　３</t>
  </si>
  <si>
    <t>混合メドレーリレー（合計年齢が281歳以上の部）</t>
    <rPh sb="0" eb="2">
      <t>コンゴウ</t>
    </rPh>
    <rPh sb="10" eb="12">
      <t>ゴウケイ</t>
    </rPh>
    <rPh sb="12" eb="14">
      <t>ネンレイ</t>
    </rPh>
    <rPh sb="18" eb="19">
      <t>サイ</t>
    </rPh>
    <rPh sb="19" eb="21">
      <t>イジョウ</t>
    </rPh>
    <rPh sb="22" eb="23">
      <t>ブ</t>
    </rPh>
    <phoneticPr fontId="1"/>
  </si>
  <si>
    <t>混合フリーリレー（合計年齢が280歳以下の部）</t>
    <rPh sb="0" eb="2">
      <t>コンゴウ</t>
    </rPh>
    <rPh sb="9" eb="11">
      <t>ゴウケイ</t>
    </rPh>
    <rPh sb="11" eb="13">
      <t>ネンレイ</t>
    </rPh>
    <rPh sb="18" eb="20">
      <t>イカ</t>
    </rPh>
    <rPh sb="21" eb="22">
      <t>ブ</t>
    </rPh>
    <phoneticPr fontId="1"/>
  </si>
  <si>
    <t>混合フリーリレー（合計年齢が281歳以上の部）</t>
    <phoneticPr fontId="1"/>
  </si>
  <si>
    <t>チーム　４</t>
    <phoneticPr fontId="1"/>
  </si>
  <si>
    <t>チーム　５</t>
    <phoneticPr fontId="1"/>
  </si>
  <si>
    <t>チーム　６</t>
    <phoneticPr fontId="1"/>
  </si>
  <si>
    <t>チーム　７</t>
    <phoneticPr fontId="1"/>
  </si>
  <si>
    <t>チーム　８</t>
    <phoneticPr fontId="1"/>
  </si>
  <si>
    <t>チーム　９</t>
    <phoneticPr fontId="1"/>
  </si>
  <si>
    <t>チーム　１０</t>
    <phoneticPr fontId="1"/>
  </si>
  <si>
    <t>チーム　１１</t>
    <phoneticPr fontId="1"/>
  </si>
  <si>
    <t>チーム　１２</t>
    <phoneticPr fontId="1"/>
  </si>
  <si>
    <t>ダンススポーツ</t>
    <phoneticPr fontId="1"/>
  </si>
  <si>
    <t>（スタンダードW）
【個人】出場区分</t>
    <rPh sb="11" eb="13">
      <t>コジン</t>
    </rPh>
    <phoneticPr fontId="1"/>
  </si>
  <si>
    <t>（スタンダードT）
【個人】出場区分</t>
    <phoneticPr fontId="1"/>
  </si>
  <si>
    <t>（ラテンC）
【個人】出場区分</t>
    <phoneticPr fontId="1"/>
  </si>
  <si>
    <t>（ラテンR）
【個人】出場区分</t>
    <phoneticPr fontId="1"/>
  </si>
  <si>
    <t>【団体】出場区分</t>
    <rPh sb="1" eb="3">
      <t>ダンタイ</t>
    </rPh>
    <rPh sb="4" eb="6">
      <t>シュツジョウ</t>
    </rPh>
    <rPh sb="6" eb="8">
      <t>クブン</t>
    </rPh>
    <phoneticPr fontId="1"/>
  </si>
  <si>
    <t>競技区分(必須)</t>
    <rPh sb="0" eb="2">
      <t>キョウギ</t>
    </rPh>
    <rPh sb="2" eb="4">
      <t>クブン</t>
    </rPh>
    <rPh sb="5" eb="7">
      <t>ヒッス</t>
    </rPh>
    <phoneticPr fontId="1"/>
  </si>
  <si>
    <t>団体本部役職員</t>
    <rPh sb="0" eb="2">
      <t>ダンタイ</t>
    </rPh>
    <rPh sb="2" eb="4">
      <t>ホンブ</t>
    </rPh>
    <rPh sb="4" eb="7">
      <t>ヤクショクイン</t>
    </rPh>
    <phoneticPr fontId="1"/>
  </si>
  <si>
    <t>110000</t>
    <phoneticPr fontId="1"/>
  </si>
  <si>
    <t>100000</t>
    <phoneticPr fontId="1"/>
  </si>
  <si>
    <t>010000</t>
    <phoneticPr fontId="1"/>
  </si>
  <si>
    <t>001000</t>
    <phoneticPr fontId="1"/>
  </si>
  <si>
    <t>000100</t>
    <phoneticPr fontId="1"/>
  </si>
  <si>
    <t>000010</t>
    <phoneticPr fontId="1"/>
  </si>
  <si>
    <t>000001</t>
    <phoneticPr fontId="1"/>
  </si>
  <si>
    <t>○</t>
    <phoneticPr fontId="1"/>
  </si>
  <si>
    <t>団体本部役職員</t>
    <rPh sb="4" eb="6">
      <t>ヤクショク</t>
    </rPh>
    <phoneticPr fontId="1"/>
  </si>
  <si>
    <t>団体本部役職員</t>
    <phoneticPr fontId="1"/>
  </si>
  <si>
    <t>000000</t>
    <phoneticPr fontId="1"/>
  </si>
  <si>
    <t>A</t>
  </si>
  <si>
    <t>⑬ 選手情報</t>
    <rPh sb="2" eb="4">
      <t>センシュ</t>
    </rPh>
    <rPh sb="4" eb="6">
      <t>ジョウホウ</t>
    </rPh>
    <phoneticPr fontId="1"/>
  </si>
  <si>
    <t>責任者◎・副責任者○　</t>
    <phoneticPr fontId="1"/>
  </si>
  <si>
    <t>⑤-2 宿泊希望代金区分・懇親会希望　</t>
    <rPh sb="8" eb="10">
      <t>ダイキン</t>
    </rPh>
    <phoneticPr fontId="1"/>
  </si>
  <si>
    <t>団体本部役職員</t>
    <rPh sb="4" eb="7">
      <t>ヤクショクイン</t>
    </rPh>
    <phoneticPr fontId="1"/>
  </si>
  <si>
    <t>灰色の項目は宿泊と選手団バス乗車証を選択することにより申込可能になります。黒の項目は選択不可です。</t>
    <rPh sb="0" eb="2">
      <t>ハイイロ</t>
    </rPh>
    <rPh sb="3" eb="5">
      <t>コウモク</t>
    </rPh>
    <rPh sb="6" eb="8">
      <t>シュクハク</t>
    </rPh>
    <rPh sb="9" eb="12">
      <t>センシュダン</t>
    </rPh>
    <rPh sb="14" eb="16">
      <t>ジョウシャ</t>
    </rPh>
    <rPh sb="16" eb="17">
      <t>ショウ</t>
    </rPh>
    <rPh sb="18" eb="20">
      <t>センタク</t>
    </rPh>
    <rPh sb="27" eb="29">
      <t>モウシコミ</t>
    </rPh>
    <rPh sb="29" eb="31">
      <t>カノウ</t>
    </rPh>
    <rPh sb="37" eb="38">
      <t>クロ</t>
    </rPh>
    <rPh sb="39" eb="41">
      <t>コウモク</t>
    </rPh>
    <rPh sb="42" eb="44">
      <t>センタク</t>
    </rPh>
    <rPh sb="44" eb="46">
      <t>フカ</t>
    </rPh>
    <phoneticPr fontId="1"/>
  </si>
  <si>
    <t>⑤-２宿泊希望代金区分・懇親会希望有無も選択してください。</t>
    <phoneticPr fontId="1"/>
  </si>
  <si>
    <t>参加登録及び旅行手配に必要な範囲内での大会事務局・宿泊機関等への個人情報の提供に同意のうえ以下の通り申込みます。</t>
    <rPh sb="0" eb="2">
      <t>サンカ</t>
    </rPh>
    <rPh sb="2" eb="4">
      <t>トウロク</t>
    </rPh>
    <rPh sb="4" eb="5">
      <t>オヨ</t>
    </rPh>
    <rPh sb="6" eb="8">
      <t>リョコウ</t>
    </rPh>
    <rPh sb="8" eb="10">
      <t>テハイ</t>
    </rPh>
    <rPh sb="11" eb="13">
      <t>ヒツヨウ</t>
    </rPh>
    <rPh sb="14" eb="17">
      <t>ハンイナイ</t>
    </rPh>
    <rPh sb="19" eb="21">
      <t>タイカイ</t>
    </rPh>
    <rPh sb="21" eb="24">
      <t>ジムキョク</t>
    </rPh>
    <rPh sb="25" eb="27">
      <t>シュクハク</t>
    </rPh>
    <rPh sb="27" eb="29">
      <t>キカン</t>
    </rPh>
    <rPh sb="29" eb="30">
      <t>ナド</t>
    </rPh>
    <rPh sb="32" eb="34">
      <t>コジン</t>
    </rPh>
    <rPh sb="34" eb="36">
      <t>ジョウホウ</t>
    </rPh>
    <rPh sb="37" eb="39">
      <t>テイキョウ</t>
    </rPh>
    <rPh sb="40" eb="42">
      <t>ドウイ</t>
    </rPh>
    <rPh sb="45" eb="47">
      <t>イカ</t>
    </rPh>
    <rPh sb="48" eb="49">
      <t>トオ</t>
    </rPh>
    <rPh sb="50" eb="51">
      <t>モウ</t>
    </rPh>
    <rPh sb="51" eb="52">
      <t>コ</t>
    </rPh>
    <phoneticPr fontId="1"/>
  </si>
  <si>
    <t>v1</t>
    <phoneticPr fontId="1"/>
  </si>
  <si>
    <t>U</t>
    <phoneticPr fontId="1"/>
  </si>
  <si>
    <t>ペタンク</t>
    <phoneticPr fontId="1"/>
  </si>
  <si>
    <t>太極拳</t>
    <rPh sb="0" eb="3">
      <t>タイキョクケン</t>
    </rPh>
    <phoneticPr fontId="1"/>
  </si>
  <si>
    <t>俳句</t>
    <rPh sb="0" eb="2">
      <t>ハイク</t>
    </rPh>
    <phoneticPr fontId="1"/>
  </si>
  <si>
    <t>ふりがな（必須）</t>
    <rPh sb="5" eb="7">
      <t>ヒッス</t>
    </rPh>
    <phoneticPr fontId="1"/>
  </si>
  <si>
    <t>伴奏同伴</t>
    <rPh sb="0" eb="2">
      <t>バンソウ</t>
    </rPh>
    <rPh sb="2" eb="4">
      <t>ドウハン</t>
    </rPh>
    <phoneticPr fontId="1"/>
  </si>
  <si>
    <t>使用希望球(必須)</t>
    <rPh sb="0" eb="2">
      <t>シヨウ</t>
    </rPh>
    <rPh sb="2" eb="4">
      <t>キボウ</t>
    </rPh>
    <rPh sb="4" eb="5">
      <t>キュウ</t>
    </rPh>
    <rPh sb="6" eb="8">
      <t>ヒッス</t>
    </rPh>
    <phoneticPr fontId="1"/>
  </si>
  <si>
    <t>曲の特色（250字以内、必須）</t>
    <rPh sb="0" eb="1">
      <t>キョク</t>
    </rPh>
    <rPh sb="2" eb="4">
      <t>トクショク</t>
    </rPh>
    <rPh sb="8" eb="9">
      <t>ジ</t>
    </rPh>
    <rPh sb="9" eb="11">
      <t>イナイ</t>
    </rPh>
    <rPh sb="12" eb="14">
      <t>ヒッス</t>
    </rPh>
    <phoneticPr fontId="1"/>
  </si>
  <si>
    <t>プロフィール（250字以内、必須）</t>
    <phoneticPr fontId="1"/>
  </si>
  <si>
    <t>曲目(必須)</t>
    <rPh sb="0" eb="2">
      <t>キョクモク</t>
    </rPh>
    <rPh sb="3" eb="5">
      <t>ヒッス</t>
    </rPh>
    <phoneticPr fontId="1"/>
  </si>
  <si>
    <t>主催者伴奏
（三味線）</t>
    <rPh sb="0" eb="3">
      <t>シュサイシャ</t>
    </rPh>
    <rPh sb="3" eb="5">
      <t>バンソウ</t>
    </rPh>
    <rPh sb="7" eb="10">
      <t>シャミセン</t>
    </rPh>
    <phoneticPr fontId="1"/>
  </si>
  <si>
    <t>主催者伴奏
（尺八）</t>
    <rPh sb="0" eb="3">
      <t>シュサイシャ</t>
    </rPh>
    <rPh sb="3" eb="5">
      <t>バンソウ</t>
    </rPh>
    <rPh sb="7" eb="9">
      <t>シャクハチ</t>
    </rPh>
    <phoneticPr fontId="1"/>
  </si>
  <si>
    <t>主催者伴奏
（太鼓）</t>
    <rPh sb="0" eb="3">
      <t>シュサイシャ</t>
    </rPh>
    <rPh sb="3" eb="5">
      <t>バンソウ</t>
    </rPh>
    <rPh sb="7" eb="9">
      <t>タイコ</t>
    </rPh>
    <phoneticPr fontId="1"/>
  </si>
  <si>
    <t>主催者伴奏
（囃子）</t>
    <rPh sb="0" eb="3">
      <t>シュサイシャ</t>
    </rPh>
    <rPh sb="3" eb="5">
      <t>バンソウ</t>
    </rPh>
    <rPh sb="7" eb="9">
      <t>ハヤシ</t>
    </rPh>
    <phoneticPr fontId="1"/>
  </si>
  <si>
    <t>美術展</t>
    <rPh sb="0" eb="2">
      <t>ビジュツ</t>
    </rPh>
    <rPh sb="2" eb="3">
      <t>テン</t>
    </rPh>
    <phoneticPr fontId="1"/>
  </si>
  <si>
    <t>ねんりんピック愛顔のえひめ２０２３　【参加・宿泊・弁当・交通・手荷物・保険】申込書</t>
    <rPh sb="7" eb="8">
      <t>アイ</t>
    </rPh>
    <rPh sb="8" eb="9">
      <t>カオ</t>
    </rPh>
    <phoneticPr fontId="1"/>
  </si>
  <si>
    <t>(2024年4月1日時点での年齢)
参加手続等に係る年齢</t>
    <rPh sb="18" eb="22">
      <t>サンカテツヅ</t>
    </rPh>
    <rPh sb="22" eb="23">
      <t>トウ</t>
    </rPh>
    <rPh sb="24" eb="25">
      <t>カカ</t>
    </rPh>
    <rPh sb="26" eb="28">
      <t>ネンレイ</t>
    </rPh>
    <phoneticPr fontId="1"/>
  </si>
  <si>
    <t>１0月</t>
    <phoneticPr fontId="1"/>
  </si>
  <si>
    <t>27日</t>
    <rPh sb="2" eb="3">
      <t>ニチ</t>
    </rPh>
    <phoneticPr fontId="1"/>
  </si>
  <si>
    <t>28日</t>
    <rPh sb="2" eb="3">
      <t>ニチ</t>
    </rPh>
    <phoneticPr fontId="1"/>
  </si>
  <si>
    <t>31日</t>
  </si>
  <si>
    <t>ラグビーフットボール</t>
    <phoneticPr fontId="1"/>
  </si>
  <si>
    <t>水泳</t>
    <rPh sb="0" eb="2">
      <t>スイエイ</t>
    </rPh>
    <phoneticPr fontId="1"/>
  </si>
  <si>
    <t>サイクリング</t>
    <phoneticPr fontId="1"/>
  </si>
  <si>
    <t>軟式野球</t>
    <rPh sb="0" eb="4">
      <t>ナンシキヤキュウ</t>
    </rPh>
    <phoneticPr fontId="1"/>
  </si>
  <si>
    <t>バウンドテニス</t>
    <phoneticPr fontId="1"/>
  </si>
  <si>
    <t>スポーツウエルネス吹矢</t>
    <rPh sb="9" eb="11">
      <t>フキヤ</t>
    </rPh>
    <phoneticPr fontId="1"/>
  </si>
  <si>
    <t>インディアカ</t>
    <phoneticPr fontId="1"/>
  </si>
  <si>
    <t>カローリング</t>
    <phoneticPr fontId="1"/>
  </si>
  <si>
    <t>バドミントン</t>
    <phoneticPr fontId="1"/>
  </si>
  <si>
    <t>29日</t>
    <phoneticPr fontId="1"/>
  </si>
  <si>
    <t>(土)</t>
    <phoneticPr fontId="1"/>
  </si>
  <si>
    <t>(日)</t>
    <rPh sb="1" eb="2">
      <t>ヒ</t>
    </rPh>
    <phoneticPr fontId="1"/>
  </si>
  <si>
    <t>30日</t>
    <phoneticPr fontId="1"/>
  </si>
  <si>
    <t>(月)</t>
    <rPh sb="1" eb="2">
      <t>ツキ</t>
    </rPh>
    <phoneticPr fontId="1"/>
  </si>
  <si>
    <t>(火)</t>
    <rPh sb="1" eb="2">
      <t>カ</t>
    </rPh>
    <phoneticPr fontId="1"/>
  </si>
  <si>
    <t>2023年</t>
    <phoneticPr fontId="1"/>
  </si>
  <si>
    <t>１0月27日(前泊)</t>
    <phoneticPr fontId="1"/>
  </si>
  <si>
    <t>10月28日以降</t>
    <rPh sb="2" eb="3">
      <t>ガツ</t>
    </rPh>
    <rPh sb="5" eb="6">
      <t>ヒ</t>
    </rPh>
    <rPh sb="6" eb="8">
      <t>イコウ</t>
    </rPh>
    <phoneticPr fontId="1"/>
  </si>
  <si>
    <t>10月</t>
    <phoneticPr fontId="1"/>
  </si>
  <si>
    <t>都道府県政令指定都市</t>
    <rPh sb="0" eb="4">
      <t>トドウフケン</t>
    </rPh>
    <rPh sb="4" eb="10">
      <t>セイレイシテイトシ</t>
    </rPh>
    <phoneticPr fontId="1"/>
  </si>
  <si>
    <t>総合開会式</t>
    <rPh sb="2" eb="5">
      <t>カイカイシキ</t>
    </rPh>
    <phoneticPr fontId="1"/>
  </si>
  <si>
    <t>団体戦区分(必須)</t>
    <rPh sb="0" eb="3">
      <t>ダンタイセン</t>
    </rPh>
    <rPh sb="3" eb="5">
      <t>クブン</t>
    </rPh>
    <rPh sb="6" eb="8">
      <t>ヒッス</t>
    </rPh>
    <phoneticPr fontId="1"/>
  </si>
  <si>
    <t>参加優先順位(必須)</t>
    <rPh sb="0" eb="2">
      <t>サンカ</t>
    </rPh>
    <rPh sb="2" eb="4">
      <t>ユウセン</t>
    </rPh>
    <rPh sb="4" eb="6">
      <t>ジュンイ</t>
    </rPh>
    <rPh sb="7" eb="9">
      <t>ヒッス</t>
    </rPh>
    <phoneticPr fontId="1"/>
  </si>
  <si>
    <t>／</t>
    <phoneticPr fontId="1"/>
  </si>
  <si>
    <t>⑭競技情報</t>
    <rPh sb="1" eb="3">
      <t>キョウギ</t>
    </rPh>
    <phoneticPr fontId="1"/>
  </si>
  <si>
    <t>⑭競技情報</t>
    <phoneticPr fontId="1"/>
  </si>
  <si>
    <t>スポーツウェルネス吹矢</t>
    <rPh sb="9" eb="10">
      <t>フ</t>
    </rPh>
    <rPh sb="10" eb="11">
      <t>ヤ</t>
    </rPh>
    <phoneticPr fontId="1"/>
  </si>
  <si>
    <t>総合開会式参加</t>
    <rPh sb="0" eb="2">
      <t>ソウゴウ</t>
    </rPh>
    <rPh sb="2" eb="4">
      <t>カイカイ</t>
    </rPh>
    <rPh sb="4" eb="5">
      <t>シキ</t>
    </rPh>
    <rPh sb="5" eb="7">
      <t>サンカ</t>
    </rPh>
    <phoneticPr fontId="1"/>
  </si>
  <si>
    <t>（総合開会式）
入場行進参加</t>
    <rPh sb="1" eb="3">
      <t>ソウゴウ</t>
    </rPh>
    <rPh sb="3" eb="5">
      <t>カイカイ</t>
    </rPh>
    <rPh sb="5" eb="6">
      <t>シキ</t>
    </rPh>
    <rPh sb="8" eb="10">
      <t>ニュウジョウ</t>
    </rPh>
    <rPh sb="10" eb="12">
      <t>コウシン</t>
    </rPh>
    <rPh sb="12" eb="14">
      <t>サンカ</t>
    </rPh>
    <phoneticPr fontId="1"/>
  </si>
  <si>
    <t>（総合開会式）
登壇旗手</t>
    <rPh sb="8" eb="10">
      <t>トウダン</t>
    </rPh>
    <rPh sb="10" eb="12">
      <t>キシュ</t>
    </rPh>
    <phoneticPr fontId="1"/>
  </si>
  <si>
    <t>（総合開会式）
選手団紹介者</t>
    <rPh sb="7" eb="9">
      <t>センシュ</t>
    </rPh>
    <rPh sb="9" eb="10">
      <t>ダン</t>
    </rPh>
    <rPh sb="10" eb="13">
      <t>ショウカイシャ</t>
    </rPh>
    <phoneticPr fontId="1"/>
  </si>
  <si>
    <t>総合閉会式参加</t>
    <rPh sb="0" eb="7">
      <t>ヘイカイシキサンカキシュ</t>
    </rPh>
    <phoneticPr fontId="1"/>
  </si>
  <si>
    <t>（総合閉会式）
登壇旗手</t>
    <rPh sb="3" eb="6">
      <t>ヘイカイシキ</t>
    </rPh>
    <rPh sb="8" eb="10">
      <t>トウダン</t>
    </rPh>
    <rPh sb="10" eb="12">
      <t>キシュ</t>
    </rPh>
    <phoneticPr fontId="1"/>
  </si>
  <si>
    <t>スクラム時の
フロントロー経験</t>
    <rPh sb="4" eb="5">
      <t>ジ</t>
    </rPh>
    <rPh sb="13" eb="15">
      <t>ケイケン</t>
    </rPh>
    <phoneticPr fontId="1"/>
  </si>
  <si>
    <t>参加車種</t>
    <rPh sb="0" eb="2">
      <t>サンカ</t>
    </rPh>
    <rPh sb="2" eb="4">
      <t>シャシュ</t>
    </rPh>
    <phoneticPr fontId="1"/>
  </si>
  <si>
    <t>左右別</t>
    <rPh sb="0" eb="2">
      <t>サユウ</t>
    </rPh>
    <rPh sb="2" eb="3">
      <t>ベツ</t>
    </rPh>
    <phoneticPr fontId="1"/>
  </si>
  <si>
    <t>的の高さ</t>
    <rPh sb="0" eb="1">
      <t>マト</t>
    </rPh>
    <rPh sb="2" eb="3">
      <t>タカ</t>
    </rPh>
    <phoneticPr fontId="1"/>
  </si>
  <si>
    <t>座位の場合</t>
    <rPh sb="0" eb="2">
      <t>ザイ</t>
    </rPh>
    <rPh sb="3" eb="5">
      <t>バアイ</t>
    </rPh>
    <phoneticPr fontId="1"/>
  </si>
  <si>
    <t>　</t>
    <phoneticPr fontId="1"/>
  </si>
  <si>
    <t>種別(必須)</t>
    <rPh sb="0" eb="2">
      <t>シュベツ</t>
    </rPh>
    <rPh sb="3" eb="5">
      <t>ヒッス</t>
    </rPh>
    <phoneticPr fontId="1"/>
  </si>
  <si>
    <t>SS</t>
  </si>
  <si>
    <t>SA</t>
  </si>
  <si>
    <t>S</t>
  </si>
  <si>
    <t>B</t>
  </si>
  <si>
    <t>C</t>
  </si>
  <si>
    <t>D</t>
  </si>
  <si>
    <t>E</t>
  </si>
  <si>
    <t>F</t>
  </si>
  <si>
    <t>G</t>
  </si>
  <si>
    <t>H</t>
  </si>
  <si>
    <t>I</t>
  </si>
  <si>
    <t>J</t>
  </si>
  <si>
    <t>ア</t>
  </si>
  <si>
    <t>イ</t>
  </si>
  <si>
    <t>ウ</t>
  </si>
  <si>
    <t>エ</t>
  </si>
  <si>
    <t>オ</t>
  </si>
  <si>
    <t>カ</t>
  </si>
  <si>
    <t>キ</t>
  </si>
  <si>
    <t>ク</t>
  </si>
  <si>
    <t>ケ</t>
  </si>
  <si>
    <t>コ</t>
  </si>
  <si>
    <t>サ</t>
  </si>
  <si>
    <t>シ</t>
  </si>
  <si>
    <t>ス</t>
  </si>
  <si>
    <t>弁当のみ</t>
  </si>
  <si>
    <t>総合開会式会場受取</t>
    <rPh sb="0" eb="2">
      <t>ソウゴウ</t>
    </rPh>
    <rPh sb="2" eb="4">
      <t>カイカイ</t>
    </rPh>
    <rPh sb="4" eb="5">
      <t>シキ</t>
    </rPh>
    <rPh sb="5" eb="7">
      <t>カイジョウ</t>
    </rPh>
    <rPh sb="7" eb="9">
      <t>ウケトリ</t>
    </rPh>
    <phoneticPr fontId="1"/>
  </si>
  <si>
    <t>⑫ 備考欄
（宿泊・交通用）</t>
    <rPh sb="2" eb="5">
      <t>ビコウラン</t>
    </rPh>
    <rPh sb="7" eb="9">
      <t>シュクハク</t>
    </rPh>
    <rPh sb="10" eb="13">
      <t>コウツウヨウ</t>
    </rPh>
    <phoneticPr fontId="1"/>
  </si>
  <si>
    <t>n</t>
  </si>
  <si>
    <t>バス</t>
    <phoneticPr fontId="1"/>
  </si>
  <si>
    <t>宅配</t>
    <rPh sb="0" eb="2">
      <t>タクハイ</t>
    </rPh>
    <phoneticPr fontId="1"/>
  </si>
  <si>
    <t>公益財団法人いきいき埼玉</t>
  </si>
  <si>
    <t>048</t>
  </si>
  <si>
    <t>728</t>
  </si>
  <si>
    <t>7113</t>
  </si>
  <si>
    <t>552</t>
  </si>
  <si>
    <t>7130</t>
  </si>
  <si>
    <t>090</t>
  </si>
  <si>
    <t>2419</t>
  </si>
  <si>
    <t>4824</t>
  </si>
  <si>
    <t>nenrin@kenkatsu.or.jp</t>
  </si>
  <si>
    <t>362</t>
  </si>
  <si>
    <t>0812</t>
  </si>
  <si>
    <t>内野</t>
  </si>
  <si>
    <t>秋夫</t>
  </si>
  <si>
    <t>ウチノ</t>
  </si>
  <si>
    <t>アキオ</t>
  </si>
  <si>
    <t>北足立郡伊奈町</t>
  </si>
  <si>
    <t>内宿台6-26</t>
  </si>
  <si>
    <t>埼玉県県民活動総合センター内</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</si>
</sst>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5" formatCode="&quot;¥&quot;#,##0;&quot;¥&quot;\-#,##0"/>
    <numFmt numFmtId="176" formatCode="0##########"/>
    <numFmt numFmtId="177" formatCode="00#####"/>
    <numFmt numFmtId="178" formatCode="m/d"/>
    <numFmt numFmtId="179" formatCode="0_);[Red]\(0\)"/>
    <numFmt numFmtId="180" formatCode="0.0_);[Red]\(0.0\)"/>
  </numFmts>
  <fonts count="24">
    <font>
      <sz val="11"/>
      <name val="ＭＳ Ｐゴシック"/>
      <family val="3"/>
      <charset val="128"/>
    </font>
    <font>
      <sz val="6"/>
      <name val="ＭＳ Ｐゴシック"/>
      <family val="3"/>
      <charset val="128"/>
    </font>
    <font>
      <sz val="24"/>
      <name val="HGP創英角ｺﾞｼｯｸUB"/>
      <family val="3"/>
      <charset val="128"/>
    </font>
    <font>
      <b/>
      <sz val="16"/>
      <name val="HGPｺﾞｼｯｸM"/>
      <family val="3"/>
      <charset val="128"/>
    </font>
    <font>
      <sz val="18"/>
      <name val="HGPｺﾞｼｯｸM"/>
      <family val="3"/>
      <charset val="128"/>
    </font>
    <font>
      <b/>
      <sz val="18"/>
      <name val="HGPｺﾞｼｯｸM"/>
      <family val="3"/>
      <charset val="128"/>
    </font>
    <font>
      <sz val="16"/>
      <name val="HGPｺﾞｼｯｸM"/>
      <family val="3"/>
      <charset val="128"/>
    </font>
    <font>
      <sz val="16"/>
      <color indexed="8"/>
      <name val="HGPｺﾞｼｯｸM"/>
      <family val="3"/>
      <charset val="128"/>
    </font>
    <font>
      <sz val="11"/>
      <color indexed="8"/>
      <name val="HGPｺﾞｼｯｸM"/>
      <family val="3"/>
      <charset val="128"/>
    </font>
    <font>
      <sz val="9"/>
      <color indexed="8"/>
      <name val="ＭＳ ゴシック"/>
      <family val="3"/>
    </font>
    <font>
      <sz val="11"/>
      <color indexed="8"/>
      <name val="ＭＳ ゴシック"/>
      <family val="3"/>
    </font>
    <font>
      <sz val="12"/>
      <color indexed="8"/>
      <name val="HGPｺﾞｼｯｸM"/>
      <family val="3"/>
      <charset val="128"/>
    </font>
    <font>
      <sz val="12"/>
      <name val="HGPｺﾞｼｯｸM"/>
      <family val="3"/>
      <charset val="128"/>
    </font>
    <font>
      <b/>
      <sz val="16"/>
      <color indexed="8"/>
      <name val="HGPｺﾞｼｯｸM"/>
      <family val="3"/>
      <charset val="128"/>
    </font>
    <font>
      <sz val="11"/>
      <color indexed="8"/>
      <name val="ＭＳ Ｐゴシック"/>
      <family val="3"/>
      <charset val="128"/>
    </font>
    <font>
      <b/>
      <sz val="16"/>
      <color indexed="9"/>
      <name val="HGPｺﾞｼｯｸM"/>
      <family val="3"/>
      <charset val="128"/>
    </font>
    <font>
      <sz val="14"/>
      <color indexed="8"/>
      <name val="HGPｺﾞｼｯｸM"/>
      <family val="3"/>
      <charset val="128"/>
    </font>
    <font>
      <sz val="11"/>
      <color indexed="10"/>
      <name val="ＭＳ Ｐゴシック"/>
      <family val="3"/>
      <charset val="128"/>
    </font>
    <font>
      <sz val="12"/>
      <name val="ＭＳ Ｐゴシック"/>
      <family val="3"/>
      <charset val="128"/>
    </font>
    <font>
      <sz val="11"/>
      <color theme="0"/>
      <name val="ＭＳ Ｐゴシック"/>
      <family val="3"/>
      <charset val="128"/>
    </font>
    <font>
      <sz val="16"/>
      <color theme="1"/>
      <name val="HGPｺﾞｼｯｸM"/>
      <family val="3"/>
      <charset val="128"/>
    </font>
    <font>
      <sz val="11"/>
      <color theme="1"/>
      <name val="MS PGothic"/>
      <family val="3"/>
      <charset val="128"/>
    </font>
    <font>
      <sz val="11"/>
      <color rgb="FFFF0000"/>
      <name val="MS PGothic"/>
      <family val="3"/>
      <charset val="128"/>
    </font>
    <font>
      <sz val="11"/>
      <color rgb="FFFF0000"/>
      <name val="ＭＳ Ｐゴシック"/>
      <family val="3"/>
      <charset val="128"/>
    </font>
  </fonts>
  <fills count="20">
    <fill>
      <patternFill patternType="none"/>
    </fill>
    <fill>
      <patternFill patternType="gray125"/>
    </fill>
    <fill>
      <patternFill patternType="solid">
        <fgColor indexed="43"/>
        <bgColor indexed="64"/>
      </patternFill>
    </fill>
    <fill>
      <patternFill patternType="solid">
        <fgColor indexed="15"/>
        <bgColor indexed="8"/>
      </patternFill>
    </fill>
    <fill>
      <patternFill patternType="solid">
        <fgColor indexed="43"/>
        <bgColor indexed="8"/>
      </patternFill>
    </fill>
    <fill>
      <patternFill patternType="solid">
        <fgColor indexed="42"/>
        <bgColor indexed="64"/>
      </patternFill>
    </fill>
    <fill>
      <patternFill patternType="solid">
        <fgColor indexed="15"/>
        <bgColor indexed="64"/>
      </patternFill>
    </fill>
    <fill>
      <patternFill patternType="solid">
        <fgColor indexed="9"/>
        <bgColor indexed="64"/>
      </patternFill>
    </fill>
    <fill>
      <patternFill patternType="solid">
        <fgColor indexed="9"/>
        <bgColor indexed="8"/>
      </patternFill>
    </fill>
    <fill>
      <patternFill patternType="solid">
        <fgColor indexed="44"/>
        <bgColor indexed="64"/>
      </patternFill>
    </fill>
    <fill>
      <patternFill patternType="solid">
        <fgColor indexed="11"/>
        <bgColor indexed="64"/>
      </patternFill>
    </fill>
    <fill>
      <patternFill patternType="solid">
        <fgColor indexed="51"/>
        <bgColor indexed="8"/>
      </patternFill>
    </fill>
    <fill>
      <patternFill patternType="solid">
        <fgColor indexed="34"/>
        <bgColor indexed="8"/>
      </patternFill>
    </fill>
    <fill>
      <patternFill patternType="solid">
        <fgColor indexed="41"/>
        <bgColor indexed="64"/>
      </patternFill>
    </fill>
    <fill>
      <patternFill patternType="solid">
        <fgColor indexed="10"/>
        <bgColor indexed="64"/>
      </patternFill>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rgb="FFFFFF99"/>
        <bgColor rgb="FFFFFF99"/>
      </patternFill>
    </fill>
    <fill>
      <patternFill patternType="solid">
        <fgColor rgb="FFFFFF99"/>
        <bgColor indexed="8"/>
      </patternFill>
    </fill>
  </fills>
  <borders count="187">
    <border>
      <left/>
      <right/>
      <top/>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diagonal/>
    </border>
    <border>
      <left/>
      <right style="hair">
        <color indexed="64"/>
      </right>
      <top style="thin">
        <color indexed="64"/>
      </top>
      <bottom style="thin">
        <color indexed="64"/>
      </bottom>
      <diagonal/>
    </border>
    <border>
      <left/>
      <right/>
      <top style="medium">
        <color indexed="64"/>
      </top>
      <bottom/>
      <diagonal/>
    </border>
    <border>
      <left style="hair">
        <color indexed="64"/>
      </left>
      <right style="hair">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right style="hair">
        <color indexed="64"/>
      </right>
      <top style="medium">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style="hair">
        <color indexed="8"/>
      </left>
      <right style="hair">
        <color indexed="8"/>
      </right>
      <top style="thin">
        <color indexed="8"/>
      </top>
      <bottom style="thin">
        <color indexed="8"/>
      </bottom>
      <diagonal/>
    </border>
    <border>
      <left/>
      <right style="thin">
        <color indexed="8"/>
      </right>
      <top style="thin">
        <color indexed="8"/>
      </top>
      <bottom/>
      <diagonal/>
    </border>
    <border>
      <left style="hair">
        <color indexed="8"/>
      </left>
      <right style="hair">
        <color indexed="8"/>
      </right>
      <top style="thin">
        <color indexed="8"/>
      </top>
      <bottom/>
      <diagonal/>
    </border>
    <border>
      <left style="thin">
        <color indexed="64"/>
      </left>
      <right style="thin">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8"/>
      </left>
      <right style="hair">
        <color indexed="8"/>
      </right>
      <top/>
      <bottom style="thin">
        <color indexed="8"/>
      </bottom>
      <diagonal/>
    </border>
    <border>
      <left style="hair">
        <color indexed="8"/>
      </left>
      <right style="hair">
        <color indexed="8"/>
      </right>
      <top style="thin">
        <color indexed="8"/>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right style="hair">
        <color indexed="8"/>
      </right>
      <top style="thin">
        <color indexed="64"/>
      </top>
      <bottom style="hair">
        <color indexed="64"/>
      </bottom>
      <diagonal/>
    </border>
    <border>
      <left style="hair">
        <color indexed="8"/>
      </left>
      <right style="hair">
        <color indexed="8"/>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style="hair">
        <color indexed="8"/>
      </left>
      <right style="hair">
        <color indexed="8"/>
      </right>
      <top style="thin">
        <color indexed="64"/>
      </top>
      <bottom style="thin">
        <color indexed="64"/>
      </bottom>
      <diagonal/>
    </border>
    <border>
      <left style="hair">
        <color indexed="8"/>
      </left>
      <right/>
      <top style="thin">
        <color indexed="64"/>
      </top>
      <bottom style="thin">
        <color indexed="64"/>
      </bottom>
      <diagonal/>
    </border>
    <border>
      <left style="thin">
        <color indexed="64"/>
      </left>
      <right style="hair">
        <color indexed="64"/>
      </right>
      <top/>
      <bottom style="thin">
        <color indexed="8"/>
      </bottom>
      <diagonal/>
    </border>
    <border>
      <left/>
      <right style="hair">
        <color indexed="8"/>
      </right>
      <top/>
      <bottom style="thin">
        <color indexed="8"/>
      </bottom>
      <diagonal/>
    </border>
    <border>
      <left style="hair">
        <color indexed="8"/>
      </left>
      <right style="hair">
        <color indexed="64"/>
      </right>
      <top/>
      <bottom style="thin">
        <color indexed="8"/>
      </bottom>
      <diagonal/>
    </border>
    <border>
      <left/>
      <right style="thin">
        <color indexed="64"/>
      </right>
      <top/>
      <bottom style="thin">
        <color indexed="8"/>
      </bottom>
      <diagonal/>
    </border>
    <border>
      <left style="thin">
        <color indexed="64"/>
      </left>
      <right style="hair">
        <color indexed="8"/>
      </right>
      <top/>
      <bottom style="thin">
        <color indexed="8"/>
      </bottom>
      <diagonal/>
    </border>
    <border>
      <left style="thin">
        <color indexed="64"/>
      </left>
      <right/>
      <top style="thin">
        <color indexed="8"/>
      </top>
      <bottom/>
      <diagonal/>
    </border>
    <border>
      <left/>
      <right/>
      <top style="thin">
        <color indexed="8"/>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style="medium">
        <color indexed="64"/>
      </bottom>
      <diagonal/>
    </border>
    <border>
      <left/>
      <right style="hair">
        <color indexed="64"/>
      </right>
      <top/>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8"/>
      </bottom>
      <diagonal/>
    </border>
    <border>
      <left style="medium">
        <color indexed="8"/>
      </left>
      <right style="thin">
        <color indexed="8"/>
      </right>
      <top style="thin">
        <color indexed="64"/>
      </top>
      <bottom style="thin">
        <color indexed="8"/>
      </bottom>
      <diagonal/>
    </border>
    <border>
      <left style="medium">
        <color indexed="64"/>
      </left>
      <right style="thin">
        <color indexed="64"/>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64"/>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hair">
        <color indexed="8"/>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8"/>
      </right>
      <top/>
      <bottom/>
      <diagonal/>
    </border>
    <border>
      <left style="thin">
        <color indexed="64"/>
      </left>
      <right style="thin">
        <color indexed="8"/>
      </right>
      <top/>
      <bottom style="thin">
        <color indexed="8"/>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hair">
        <color indexed="64"/>
      </left>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thin">
        <color indexed="8"/>
      </left>
      <right/>
      <top style="thin">
        <color indexed="64"/>
      </top>
      <bottom style="thin">
        <color indexed="64"/>
      </bottom>
      <diagonal/>
    </border>
    <border>
      <left/>
      <right style="hair">
        <color indexed="8"/>
      </right>
      <top style="thin">
        <color indexed="64"/>
      </top>
      <bottom style="thin">
        <color indexed="64"/>
      </bottom>
      <diagonal/>
    </border>
    <border>
      <left/>
      <right style="thin">
        <color indexed="64"/>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hair">
        <color indexed="8"/>
      </left>
      <right/>
      <top style="thin">
        <color indexed="8"/>
      </top>
      <bottom style="thin">
        <color indexed="64"/>
      </bottom>
      <diagonal/>
    </border>
    <border>
      <left/>
      <right style="thin">
        <color indexed="8"/>
      </right>
      <top style="thin">
        <color indexed="8"/>
      </top>
      <bottom style="thin">
        <color indexed="64"/>
      </bottom>
      <diagonal/>
    </border>
    <border>
      <left style="thin">
        <color indexed="8"/>
      </left>
      <right/>
      <top style="thin">
        <color indexed="8"/>
      </top>
      <bottom style="thin">
        <color indexed="64"/>
      </bottom>
      <diagonal/>
    </border>
    <border>
      <left/>
      <right style="hair">
        <color indexed="8"/>
      </right>
      <top style="thin">
        <color indexed="8"/>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8"/>
      </top>
      <bottom style="medium">
        <color indexed="64"/>
      </bottom>
      <diagonal/>
    </border>
    <border>
      <left/>
      <right/>
      <top style="thin">
        <color indexed="8"/>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8"/>
      </left>
      <right style="thin">
        <color indexed="8"/>
      </right>
      <top style="thin">
        <color indexed="64"/>
      </top>
      <bottom style="thin">
        <color indexed="64"/>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style="thin">
        <color indexed="64"/>
      </left>
      <right/>
      <top style="thin">
        <color indexed="8"/>
      </top>
      <bottom style="thin">
        <color indexed="8"/>
      </bottom>
      <diagonal/>
    </border>
    <border>
      <left/>
      <right style="medium">
        <color indexed="8"/>
      </right>
      <top style="thin">
        <color indexed="64"/>
      </top>
      <bottom style="thin">
        <color indexed="8"/>
      </bottom>
      <diagonal/>
    </border>
    <border>
      <left/>
      <right style="thin">
        <color indexed="64"/>
      </right>
      <top style="thin">
        <color indexed="8"/>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top style="medium">
        <color indexed="64"/>
      </top>
      <bottom style="medium">
        <color indexed="64"/>
      </bottom>
      <diagonal/>
    </border>
    <border>
      <left/>
      <right style="thin">
        <color indexed="8"/>
      </right>
      <top style="thin">
        <color indexed="64"/>
      </top>
      <bottom/>
      <diagonal/>
    </border>
    <border>
      <left style="thin">
        <color indexed="64"/>
      </left>
      <right style="hair">
        <color indexed="64"/>
      </right>
      <top style="hair">
        <color indexed="64"/>
      </top>
      <bottom style="thin">
        <color indexed="64"/>
      </bottom>
      <diagonal/>
    </border>
    <border>
      <left/>
      <right style="thin">
        <color indexed="8"/>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style="medium">
        <color indexed="64"/>
      </top>
      <bottom/>
      <diagonal/>
    </border>
    <border>
      <left style="hair">
        <color indexed="64"/>
      </left>
      <right style="hair">
        <color indexed="64"/>
      </right>
      <top/>
      <bottom style="medium">
        <color indexed="64"/>
      </bottom>
      <diagonal/>
    </border>
    <border>
      <left style="medium">
        <color indexed="64"/>
      </left>
      <right/>
      <top/>
      <bottom style="thin">
        <color indexed="64"/>
      </bottom>
      <diagonal/>
    </border>
    <border>
      <left/>
      <right style="medium">
        <color indexed="8"/>
      </right>
      <top style="thin">
        <color indexed="8"/>
      </top>
      <bottom style="medium">
        <color indexed="64"/>
      </bottom>
      <diagonal/>
    </border>
    <border>
      <left style="thin">
        <color indexed="8"/>
      </left>
      <right style="thin">
        <color indexed="8"/>
      </right>
      <top style="thin">
        <color indexed="64"/>
      </top>
      <bottom style="thin">
        <color indexed="8"/>
      </bottom>
      <diagonal/>
    </border>
    <border>
      <left style="hair">
        <color indexed="64"/>
      </left>
      <right/>
      <top style="thin">
        <color indexed="64"/>
      </top>
      <bottom style="medium">
        <color indexed="64"/>
      </bottom>
      <diagonal/>
    </border>
    <border>
      <left/>
      <right style="medium">
        <color indexed="64"/>
      </right>
      <top style="thin">
        <color indexed="8"/>
      </top>
      <bottom style="thin">
        <color indexed="8"/>
      </bottom>
      <diagonal/>
    </border>
    <border>
      <left style="thin">
        <color indexed="8"/>
      </left>
      <right/>
      <top style="thin">
        <color indexed="8"/>
      </top>
      <bottom style="medium">
        <color indexed="64"/>
      </bottom>
      <diagonal/>
    </border>
    <border>
      <left/>
      <right style="medium">
        <color indexed="64"/>
      </right>
      <top style="thin">
        <color indexed="8"/>
      </top>
      <bottom style="medium">
        <color indexed="64"/>
      </bottom>
      <diagonal/>
    </border>
    <border>
      <left style="thin">
        <color indexed="8"/>
      </left>
      <right style="thin">
        <color indexed="8"/>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right style="medium">
        <color indexed="8"/>
      </right>
      <top style="thin">
        <color indexed="8"/>
      </top>
      <bottom style="thin">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hair">
        <color indexed="64"/>
      </right>
      <top style="thin">
        <color indexed="8"/>
      </top>
      <bottom/>
      <diagonal/>
    </border>
    <border>
      <left style="hair">
        <color indexed="64"/>
      </left>
      <right style="hair">
        <color indexed="64"/>
      </right>
      <top style="thin">
        <color indexed="8"/>
      </top>
      <bottom/>
      <diagonal/>
    </border>
    <border>
      <left style="hair">
        <color indexed="64"/>
      </left>
      <right style="thin">
        <color indexed="64"/>
      </right>
      <top style="thin">
        <color indexed="8"/>
      </top>
      <bottom/>
      <diagonal/>
    </border>
    <border>
      <left style="thin">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s>
  <cellStyleXfs count="1">
    <xf numFmtId="0" fontId="0" fillId="0" borderId="0">
      <alignment vertical="center"/>
    </xf>
  </cellStyleXfs>
  <cellXfs count="580">
    <xf numFmtId="0" fontId="0" fillId="0" borderId="0" xfId="0">
      <alignment vertical="center"/>
    </xf>
    <xf numFmtId="0" fontId="6" fillId="2" borderId="2" xfId="0" applyFont="1" applyFill="1" applyBorder="1" applyAlignment="1" applyProtection="1">
      <alignment horizontal="center" vertical="center" shrinkToFit="1"/>
      <protection locked="0"/>
    </xf>
    <xf numFmtId="0" fontId="6" fillId="2" borderId="3"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shrinkToFit="1"/>
      <protection locked="0"/>
    </xf>
    <xf numFmtId="0" fontId="6" fillId="2" borderId="5"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shrinkToFit="1"/>
      <protection locked="0"/>
    </xf>
    <xf numFmtId="0" fontId="6" fillId="2" borderId="7" xfId="0" applyFont="1" applyFill="1" applyBorder="1" applyAlignment="1" applyProtection="1">
      <alignment horizontal="center" vertical="center" shrinkToFit="1"/>
      <protection locked="0"/>
    </xf>
    <xf numFmtId="0" fontId="6" fillId="2" borderId="8" xfId="0" applyFont="1" applyFill="1" applyBorder="1" applyAlignment="1" applyProtection="1">
      <alignment horizontal="center" vertical="center" shrinkToFit="1"/>
      <protection locked="0"/>
    </xf>
    <xf numFmtId="0" fontId="6" fillId="2" borderId="9" xfId="0" applyFont="1" applyFill="1" applyBorder="1" applyAlignment="1" applyProtection="1">
      <alignment horizontal="center" vertical="center" shrinkToFit="1"/>
      <protection locked="0"/>
    </xf>
    <xf numFmtId="0" fontId="6" fillId="2" borderId="10" xfId="0" applyFont="1" applyFill="1" applyBorder="1" applyAlignment="1" applyProtection="1">
      <alignment horizontal="center" vertical="center" shrinkToFit="1"/>
      <protection locked="0"/>
    </xf>
    <xf numFmtId="0" fontId="6" fillId="2" borderId="11"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6" fillId="2" borderId="14" xfId="0" applyFont="1" applyFill="1" applyBorder="1" applyAlignment="1" applyProtection="1">
      <alignment horizontal="center" vertical="center" shrinkToFit="1"/>
      <protection locked="0"/>
    </xf>
    <xf numFmtId="0" fontId="10" fillId="3" borderId="6" xfId="0" quotePrefix="1" applyFont="1" applyFill="1" applyBorder="1" applyAlignment="1" applyProtection="1">
      <alignment horizontal="center" vertical="center"/>
      <protection locked="0"/>
    </xf>
    <xf numFmtId="0" fontId="10" fillId="4" borderId="6" xfId="0" applyFont="1" applyFill="1" applyBorder="1" applyAlignment="1" applyProtection="1">
      <alignment horizontal="center" vertical="center"/>
      <protection locked="0"/>
    </xf>
    <xf numFmtId="0" fontId="6" fillId="2" borderId="15" xfId="0" applyFont="1" applyFill="1" applyBorder="1" applyAlignment="1" applyProtection="1">
      <alignment horizontal="center" vertical="center" shrinkToFit="1"/>
      <protection locked="0"/>
    </xf>
    <xf numFmtId="0" fontId="6" fillId="2" borderId="16" xfId="0" applyFont="1" applyFill="1" applyBorder="1" applyAlignment="1" applyProtection="1">
      <alignment horizontal="center" vertical="center" shrinkToFit="1"/>
      <protection locked="0"/>
    </xf>
    <xf numFmtId="0" fontId="6" fillId="2" borderId="17" xfId="0" applyFont="1" applyFill="1" applyBorder="1" applyAlignment="1" applyProtection="1">
      <alignment horizontal="center" vertical="center" shrinkToFit="1"/>
      <protection locked="0"/>
    </xf>
    <xf numFmtId="0" fontId="6" fillId="2" borderId="18" xfId="0" applyFont="1" applyFill="1" applyBorder="1" applyAlignment="1" applyProtection="1">
      <alignment horizontal="center" vertical="center" shrinkToFit="1"/>
      <protection locked="0"/>
    </xf>
    <xf numFmtId="0" fontId="6" fillId="2" borderId="19" xfId="0" applyFont="1" applyFill="1" applyBorder="1" applyAlignment="1" applyProtection="1">
      <alignment horizontal="center" vertical="center" shrinkToFit="1"/>
      <protection locked="0"/>
    </xf>
    <xf numFmtId="0" fontId="6" fillId="2" borderId="20" xfId="0" applyFont="1" applyFill="1" applyBorder="1" applyAlignment="1" applyProtection="1">
      <alignment horizontal="center" vertical="center" shrinkToFit="1"/>
      <protection locked="0"/>
    </xf>
    <xf numFmtId="0" fontId="6" fillId="2" borderId="21" xfId="0" applyFont="1" applyFill="1" applyBorder="1" applyAlignment="1" applyProtection="1">
      <alignment horizontal="center" vertical="center" shrinkToFit="1"/>
      <protection locked="0"/>
    </xf>
    <xf numFmtId="0" fontId="6" fillId="2" borderId="22" xfId="0" applyFont="1" applyFill="1" applyBorder="1" applyAlignment="1" applyProtection="1">
      <alignment vertical="center" shrinkToFit="1"/>
      <protection locked="0"/>
    </xf>
    <xf numFmtId="0" fontId="6" fillId="2" borderId="6" xfId="0" applyFont="1" applyFill="1" applyBorder="1" applyAlignment="1" applyProtection="1">
      <alignment vertical="center" shrinkToFit="1"/>
      <protection locked="0"/>
    </xf>
    <xf numFmtId="0" fontId="7" fillId="6" borderId="6" xfId="0" applyFont="1" applyFill="1" applyBorder="1" applyAlignment="1" applyProtection="1">
      <alignment horizontal="center" vertical="center" shrinkToFit="1"/>
      <protection locked="0"/>
    </xf>
    <xf numFmtId="180" fontId="7" fillId="6" borderId="6" xfId="0" applyNumberFormat="1" applyFont="1" applyFill="1" applyBorder="1" applyAlignment="1" applyProtection="1">
      <alignment vertical="center" shrinkToFit="1"/>
      <protection locked="0"/>
    </xf>
    <xf numFmtId="49" fontId="7" fillId="6" borderId="6" xfId="0" applyNumberFormat="1" applyFont="1" applyFill="1" applyBorder="1" applyAlignment="1" applyProtection="1">
      <alignment horizontal="center" vertical="center" shrinkToFit="1"/>
      <protection locked="0"/>
    </xf>
    <xf numFmtId="0" fontId="7" fillId="6" borderId="6" xfId="0" applyFont="1" applyFill="1" applyBorder="1" applyAlignment="1" applyProtection="1">
      <alignment vertical="center" shrinkToFit="1"/>
      <protection locked="0"/>
    </xf>
    <xf numFmtId="49" fontId="7" fillId="6" borderId="6" xfId="0" applyNumberFormat="1" applyFont="1" applyFill="1" applyBorder="1" applyAlignment="1" applyProtection="1">
      <alignment vertical="center" shrinkToFit="1"/>
      <protection locked="0"/>
    </xf>
    <xf numFmtId="0" fontId="6" fillId="2" borderId="11" xfId="0" applyFont="1" applyFill="1" applyBorder="1" applyAlignment="1" applyProtection="1">
      <alignment vertical="center" shrinkToFit="1"/>
      <protection locked="0"/>
    </xf>
    <xf numFmtId="0" fontId="7" fillId="6" borderId="11" xfId="0" applyFont="1" applyFill="1" applyBorder="1" applyAlignment="1" applyProtection="1">
      <alignment horizontal="center" vertical="center" shrinkToFit="1"/>
      <protection locked="0"/>
    </xf>
    <xf numFmtId="180" fontId="7" fillId="6" borderId="11" xfId="0" applyNumberFormat="1" applyFont="1" applyFill="1" applyBorder="1" applyAlignment="1" applyProtection="1">
      <alignment vertical="center" shrinkToFit="1"/>
      <protection locked="0"/>
    </xf>
    <xf numFmtId="49" fontId="7" fillId="6" borderId="11" xfId="0" applyNumberFormat="1" applyFont="1" applyFill="1" applyBorder="1" applyAlignment="1" applyProtection="1">
      <alignment horizontal="center" vertical="center" shrinkToFit="1"/>
      <protection locked="0"/>
    </xf>
    <xf numFmtId="0" fontId="7" fillId="6" borderId="11" xfId="0" applyFont="1" applyFill="1" applyBorder="1" applyAlignment="1" applyProtection="1">
      <alignment vertical="center" shrinkToFit="1"/>
      <protection locked="0"/>
    </xf>
    <xf numFmtId="49" fontId="7" fillId="6" borderId="11" xfId="0" applyNumberFormat="1" applyFont="1" applyFill="1" applyBorder="1" applyAlignment="1" applyProtection="1">
      <alignment vertical="center" shrinkToFit="1"/>
      <protection locked="0"/>
    </xf>
    <xf numFmtId="49" fontId="6" fillId="2" borderId="22" xfId="0" applyNumberFormat="1" applyFont="1" applyFill="1" applyBorder="1" applyAlignment="1" applyProtection="1">
      <alignment vertical="center" shrinkToFit="1"/>
      <protection locked="0"/>
    </xf>
    <xf numFmtId="49" fontId="6" fillId="2" borderId="6" xfId="0" applyNumberFormat="1" applyFont="1" applyFill="1" applyBorder="1" applyAlignment="1" applyProtection="1">
      <alignment vertical="center" shrinkToFit="1"/>
      <protection locked="0"/>
    </xf>
    <xf numFmtId="49" fontId="6" fillId="2" borderId="11" xfId="0" applyNumberFormat="1" applyFont="1" applyFill="1" applyBorder="1" applyAlignment="1" applyProtection="1">
      <alignment vertical="center" shrinkToFit="1"/>
      <protection locked="0"/>
    </xf>
    <xf numFmtId="49" fontId="6" fillId="2" borderId="28" xfId="0" applyNumberFormat="1" applyFont="1" applyFill="1" applyBorder="1" applyAlignment="1" applyProtection="1">
      <alignment vertical="center" shrinkToFit="1"/>
      <protection locked="0"/>
    </xf>
    <xf numFmtId="49" fontId="6" fillId="2" borderId="4" xfId="0" applyNumberFormat="1" applyFont="1" applyFill="1" applyBorder="1" applyAlignment="1" applyProtection="1">
      <alignment vertical="center" shrinkToFit="1"/>
      <protection locked="0"/>
    </xf>
    <xf numFmtId="49" fontId="6" fillId="2" borderId="2" xfId="0" applyNumberFormat="1" applyFont="1" applyFill="1" applyBorder="1" applyAlignment="1" applyProtection="1">
      <alignment vertical="center" shrinkToFit="1"/>
      <protection locked="0"/>
    </xf>
    <xf numFmtId="49" fontId="6" fillId="2" borderId="29" xfId="0" applyNumberFormat="1" applyFont="1" applyFill="1" applyBorder="1" applyAlignment="1" applyProtection="1">
      <alignment vertical="center" shrinkToFit="1"/>
      <protection locked="0"/>
    </xf>
    <xf numFmtId="49" fontId="6" fillId="2" borderId="8" xfId="0" applyNumberFormat="1" applyFont="1" applyFill="1"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49" fontId="6" fillId="2" borderId="30" xfId="0" applyNumberFormat="1" applyFont="1" applyFill="1" applyBorder="1" applyAlignment="1" applyProtection="1">
      <alignment vertical="center" shrinkToFit="1"/>
      <protection locked="0"/>
    </xf>
    <xf numFmtId="49" fontId="6" fillId="2" borderId="13" xfId="0" applyNumberFormat="1" applyFont="1" applyFill="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179" fontId="7" fillId="6" borderId="6" xfId="0" applyNumberFormat="1" applyFont="1" applyFill="1" applyBorder="1" applyAlignment="1" applyProtection="1">
      <alignment horizontal="center" vertical="center" shrinkToFit="1"/>
      <protection locked="0"/>
    </xf>
    <xf numFmtId="179" fontId="7" fillId="6" borderId="11" xfId="0" applyNumberFormat="1" applyFont="1" applyFill="1" applyBorder="1" applyAlignment="1" applyProtection="1">
      <alignment horizontal="center" vertical="center" shrinkToFit="1"/>
      <protection locked="0"/>
    </xf>
    <xf numFmtId="0" fontId="7" fillId="0" borderId="31" xfId="0" applyFont="1" applyBorder="1" applyAlignment="1" applyProtection="1">
      <alignment horizontal="left" vertical="top"/>
      <protection locked="0"/>
    </xf>
    <xf numFmtId="0" fontId="7" fillId="0" borderId="0" xfId="0" applyFont="1" applyAlignment="1" applyProtection="1">
      <alignment horizontal="left" vertical="top"/>
      <protection locked="0"/>
    </xf>
    <xf numFmtId="0" fontId="6" fillId="2" borderId="32" xfId="0" applyFont="1" applyFill="1" applyBorder="1" applyAlignment="1" applyProtection="1">
      <alignment horizontal="center" vertical="center" shrinkToFit="1"/>
      <protection locked="0"/>
    </xf>
    <xf numFmtId="0" fontId="6" fillId="2" borderId="15" xfId="0" applyFont="1" applyFill="1" applyBorder="1" applyAlignment="1" applyProtection="1">
      <alignment vertical="center" shrinkToFit="1"/>
      <protection locked="0"/>
    </xf>
    <xf numFmtId="0" fontId="6" fillId="2" borderId="33" xfId="0" applyFont="1" applyFill="1" applyBorder="1" applyAlignment="1" applyProtection="1">
      <alignment vertical="center" shrinkToFit="1"/>
      <protection locked="0"/>
    </xf>
    <xf numFmtId="0" fontId="6" fillId="2" borderId="16" xfId="0" applyFont="1" applyFill="1" applyBorder="1" applyAlignment="1" applyProtection="1">
      <alignment vertical="center" shrinkToFit="1"/>
      <protection locked="0"/>
    </xf>
    <xf numFmtId="0" fontId="6" fillId="2" borderId="22" xfId="0" applyFont="1" applyFill="1" applyBorder="1" applyAlignment="1" applyProtection="1">
      <alignment horizontal="center" vertical="center" shrinkToFit="1"/>
      <protection locked="0"/>
    </xf>
    <xf numFmtId="0" fontId="6" fillId="2" borderId="34" xfId="0" applyFont="1" applyFill="1" applyBorder="1" applyAlignment="1" applyProtection="1">
      <alignment horizontal="center" vertical="center" shrinkToFit="1"/>
      <protection locked="0"/>
    </xf>
    <xf numFmtId="0" fontId="6" fillId="2" borderId="35" xfId="0" applyFont="1" applyFill="1" applyBorder="1" applyAlignment="1" applyProtection="1">
      <alignment horizontal="center" vertical="center" shrinkToFit="1"/>
      <protection locked="0"/>
    </xf>
    <xf numFmtId="0" fontId="6" fillId="2" borderId="36" xfId="0" applyFont="1" applyFill="1" applyBorder="1" applyAlignment="1" applyProtection="1">
      <alignment horizontal="center" vertical="center" shrinkToFit="1"/>
      <protection locked="0"/>
    </xf>
    <xf numFmtId="0" fontId="6" fillId="2" borderId="37" xfId="0" applyFont="1" applyFill="1" applyBorder="1" applyAlignment="1" applyProtection="1">
      <alignment horizontal="center" vertical="center" shrinkToFit="1"/>
      <protection locked="0"/>
    </xf>
    <xf numFmtId="0" fontId="6" fillId="2" borderId="38" xfId="0" applyFont="1" applyFill="1" applyBorder="1" applyAlignment="1" applyProtection="1">
      <alignment horizontal="center" vertical="center" shrinkToFit="1"/>
      <protection locked="0"/>
    </xf>
    <xf numFmtId="0" fontId="6" fillId="2" borderId="39" xfId="0" applyFont="1" applyFill="1" applyBorder="1" applyAlignment="1" applyProtection="1">
      <alignment horizontal="center" vertical="center" shrinkToFit="1"/>
      <protection locked="0"/>
    </xf>
    <xf numFmtId="0" fontId="6" fillId="2" borderId="40"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2" xfId="0" applyFont="1" applyFill="1" applyBorder="1" applyAlignment="1" applyProtection="1">
      <alignment horizontal="center" vertical="center" shrinkToFit="1"/>
      <protection locked="0"/>
    </xf>
    <xf numFmtId="0" fontId="0" fillId="0" borderId="0" xfId="0" applyProtection="1">
      <alignment vertical="center"/>
      <protection locked="0"/>
    </xf>
    <xf numFmtId="0" fontId="3" fillId="0" borderId="0" xfId="0" applyFont="1" applyProtection="1">
      <alignment vertical="center"/>
      <protection locked="0"/>
    </xf>
    <xf numFmtId="177" fontId="7" fillId="0" borderId="0" xfId="0" applyNumberFormat="1" applyFont="1" applyAlignment="1" applyProtection="1">
      <alignment horizontal="center" vertical="center" shrinkToFit="1"/>
      <protection locked="0"/>
    </xf>
    <xf numFmtId="0" fontId="7" fillId="0" borderId="0" xfId="0" applyFont="1" applyAlignment="1" applyProtection="1">
      <alignment vertical="center" shrinkToFit="1"/>
      <protection locked="0"/>
    </xf>
    <xf numFmtId="0" fontId="0" fillId="0" borderId="28" xfId="0" applyBorder="1" applyProtection="1">
      <alignment vertical="center"/>
      <protection locked="0"/>
    </xf>
    <xf numFmtId="0" fontId="0" fillId="0" borderId="21" xfId="0" applyBorder="1" applyProtection="1">
      <alignment vertical="center"/>
      <protection locked="0"/>
    </xf>
    <xf numFmtId="0" fontId="0" fillId="0" borderId="53" xfId="0" applyBorder="1" applyProtection="1">
      <alignment vertical="center"/>
      <protection locked="0"/>
    </xf>
    <xf numFmtId="0" fontId="7" fillId="0" borderId="0" xfId="0" applyFont="1" applyProtection="1">
      <alignment vertical="center"/>
      <protection locked="0"/>
    </xf>
    <xf numFmtId="0" fontId="9" fillId="0" borderId="72" xfId="0" applyFont="1" applyBorder="1" applyAlignment="1" applyProtection="1">
      <alignment horizontal="center" vertical="center" wrapText="1" shrinkToFit="1"/>
      <protection locked="0"/>
    </xf>
    <xf numFmtId="0" fontId="9" fillId="0" borderId="6" xfId="0" applyFont="1" applyBorder="1" applyAlignment="1" applyProtection="1">
      <alignment horizontal="center" vertical="center" shrinkToFit="1"/>
      <protection locked="0"/>
    </xf>
    <xf numFmtId="0" fontId="10" fillId="0" borderId="0" xfId="0" applyFont="1" applyProtection="1">
      <alignment vertical="center"/>
      <protection locked="0"/>
    </xf>
    <xf numFmtId="0" fontId="9" fillId="0" borderId="5" xfId="0" quotePrefix="1" applyFont="1" applyBorder="1" applyProtection="1">
      <alignment vertical="center"/>
      <protection locked="0"/>
    </xf>
    <xf numFmtId="0" fontId="10" fillId="0" borderId="15" xfId="0" applyFont="1" applyBorder="1" applyProtection="1">
      <alignment vertical="center"/>
      <protection locked="0"/>
    </xf>
    <xf numFmtId="0" fontId="10" fillId="0" borderId="35" xfId="0" applyFont="1" applyBorder="1" applyProtection="1">
      <alignment vertical="center"/>
      <protection locked="0"/>
    </xf>
    <xf numFmtId="0" fontId="9" fillId="0" borderId="9" xfId="0" applyFont="1" applyBorder="1" applyProtection="1">
      <alignment vertical="center"/>
      <protection locked="0"/>
    </xf>
    <xf numFmtId="0" fontId="9" fillId="0" borderId="5" xfId="0" applyFont="1" applyBorder="1" applyProtection="1">
      <alignment vertical="center"/>
      <protection locked="0"/>
    </xf>
    <xf numFmtId="0" fontId="9" fillId="0" borderId="87" xfId="0" applyFont="1" applyBorder="1" applyProtection="1">
      <alignment vertical="center"/>
      <protection locked="0"/>
    </xf>
    <xf numFmtId="0" fontId="0" fillId="0" borderId="0" xfId="0" applyAlignment="1" applyProtection="1">
      <alignment horizontal="center" vertical="center"/>
      <protection locked="0"/>
    </xf>
    <xf numFmtId="0" fontId="0" fillId="6" borderId="0" xfId="0" applyFill="1" applyProtection="1">
      <alignment vertical="center"/>
      <protection locked="0"/>
    </xf>
    <xf numFmtId="14" fontId="0" fillId="0" borderId="0" xfId="0" applyNumberFormat="1" applyProtection="1">
      <alignment vertical="center"/>
      <protection locked="0"/>
    </xf>
    <xf numFmtId="0" fontId="17" fillId="0" borderId="0" xfId="0" applyFont="1" applyAlignment="1" applyProtection="1">
      <alignment horizontal="center" vertical="center"/>
      <protection locked="0"/>
    </xf>
    <xf numFmtId="0" fontId="0" fillId="0" borderId="6" xfId="0" applyBorder="1" applyAlignment="1" applyProtection="1">
      <alignment vertical="center" wrapText="1"/>
      <protection locked="0"/>
    </xf>
    <xf numFmtId="0" fontId="0" fillId="0" borderId="6" xfId="0" applyBorder="1" applyProtection="1">
      <alignment vertical="center"/>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5" borderId="6" xfId="0" applyFill="1" applyBorder="1" applyProtection="1">
      <alignment vertical="center"/>
      <protection locked="0"/>
    </xf>
    <xf numFmtId="0" fontId="0" fillId="13" borderId="6" xfId="0" applyFill="1" applyBorder="1" applyAlignment="1" applyProtection="1">
      <alignment vertical="center" shrinkToFit="1"/>
      <protection locked="0"/>
    </xf>
    <xf numFmtId="0" fontId="17" fillId="0" borderId="0" xfId="0" applyFont="1" applyAlignment="1" applyProtection="1">
      <alignment vertical="center" shrinkToFit="1"/>
      <protection locked="0"/>
    </xf>
    <xf numFmtId="49" fontId="7" fillId="0" borderId="0" xfId="0" applyNumberFormat="1" applyFont="1" applyAlignment="1" applyProtection="1">
      <alignment vertical="center" shrinkToFit="1"/>
      <protection locked="0"/>
    </xf>
    <xf numFmtId="0" fontId="0" fillId="13" borderId="6" xfId="0" applyFill="1" applyBorder="1" applyAlignment="1">
      <alignment vertical="center" shrinkToFit="1"/>
    </xf>
    <xf numFmtId="0" fontId="0" fillId="0" borderId="6" xfId="0" applyBorder="1">
      <alignment vertical="center"/>
    </xf>
    <xf numFmtId="0" fontId="19" fillId="0" borderId="0" xfId="0" applyFont="1">
      <alignment vertical="center"/>
    </xf>
    <xf numFmtId="49" fontId="7" fillId="15" borderId="22" xfId="0" applyNumberFormat="1" applyFont="1" applyFill="1" applyBorder="1" applyAlignment="1" applyProtection="1">
      <alignment vertical="center" shrinkToFit="1"/>
      <protection locked="0"/>
    </xf>
    <xf numFmtId="0" fontId="7" fillId="15" borderId="22" xfId="0" applyFont="1" applyFill="1" applyBorder="1" applyAlignment="1" applyProtection="1">
      <alignment horizontal="center" vertical="center" shrinkToFit="1"/>
      <protection locked="0"/>
    </xf>
    <xf numFmtId="49" fontId="7" fillId="15" borderId="22" xfId="0" applyNumberFormat="1" applyFont="1" applyFill="1" applyBorder="1" applyAlignment="1" applyProtection="1">
      <alignment horizontal="center" vertical="center" shrinkToFit="1"/>
      <protection locked="0"/>
    </xf>
    <xf numFmtId="0" fontId="7" fillId="15" borderId="23" xfId="0" applyFont="1" applyFill="1" applyBorder="1" applyAlignment="1" applyProtection="1">
      <alignment horizontal="center" vertical="center" shrinkToFit="1"/>
      <protection locked="0"/>
    </xf>
    <xf numFmtId="0" fontId="7" fillId="6" borderId="176" xfId="0" applyFont="1" applyFill="1" applyBorder="1" applyAlignment="1" applyProtection="1">
      <alignment horizontal="center" vertical="center" shrinkToFit="1"/>
      <protection locked="0"/>
    </xf>
    <xf numFmtId="0" fontId="7" fillId="6" borderId="22" xfId="0" applyFont="1" applyFill="1" applyBorder="1" applyAlignment="1" applyProtection="1">
      <alignment horizontal="center" vertical="center" shrinkToFit="1"/>
      <protection locked="0"/>
    </xf>
    <xf numFmtId="180" fontId="7" fillId="6" borderId="22" xfId="0" applyNumberFormat="1" applyFont="1" applyFill="1" applyBorder="1" applyAlignment="1" applyProtection="1">
      <alignment vertical="center" shrinkToFit="1"/>
      <protection locked="0"/>
    </xf>
    <xf numFmtId="49" fontId="7" fillId="6" borderId="22" xfId="0" applyNumberFormat="1" applyFont="1" applyFill="1" applyBorder="1" applyAlignment="1" applyProtection="1">
      <alignment horizontal="center" vertical="center" shrinkToFit="1"/>
      <protection locked="0"/>
    </xf>
    <xf numFmtId="179" fontId="7" fillId="6" borderId="22" xfId="0" applyNumberFormat="1" applyFont="1" applyFill="1" applyBorder="1" applyAlignment="1" applyProtection="1">
      <alignment horizontal="center" vertical="center" shrinkToFit="1"/>
      <protection locked="0"/>
    </xf>
    <xf numFmtId="0" fontId="7" fillId="6" borderId="22" xfId="0" applyFont="1" applyFill="1" applyBorder="1" applyAlignment="1" applyProtection="1">
      <alignment vertical="center" shrinkToFit="1"/>
      <protection locked="0"/>
    </xf>
    <xf numFmtId="49" fontId="7" fillId="6" borderId="22" xfId="0" applyNumberFormat="1" applyFont="1" applyFill="1" applyBorder="1" applyAlignment="1" applyProtection="1">
      <alignment vertical="center" shrinkToFit="1"/>
      <protection locked="0"/>
    </xf>
    <xf numFmtId="49" fontId="7" fillId="6" borderId="23" xfId="0" applyNumberFormat="1" applyFont="1" applyFill="1" applyBorder="1" applyAlignment="1" applyProtection="1">
      <alignment vertical="center" shrinkToFit="1"/>
      <protection locked="0"/>
    </xf>
    <xf numFmtId="49" fontId="7" fillId="15" borderId="6" xfId="0" applyNumberFormat="1" applyFont="1" applyFill="1" applyBorder="1" applyAlignment="1" applyProtection="1">
      <alignment vertical="center" shrinkToFit="1"/>
      <protection locked="0"/>
    </xf>
    <xf numFmtId="0" fontId="7" fillId="15" borderId="6" xfId="0" applyFont="1" applyFill="1" applyBorder="1" applyAlignment="1" applyProtection="1">
      <alignment horizontal="center" vertical="center" shrinkToFit="1"/>
      <protection locked="0"/>
    </xf>
    <xf numFmtId="49" fontId="7" fillId="15" borderId="6" xfId="0" applyNumberFormat="1" applyFont="1" applyFill="1" applyBorder="1" applyAlignment="1" applyProtection="1">
      <alignment horizontal="center" vertical="center" shrinkToFit="1"/>
      <protection locked="0"/>
    </xf>
    <xf numFmtId="0" fontId="7" fillId="15" borderId="26" xfId="0" applyFont="1" applyFill="1" applyBorder="1" applyAlignment="1" applyProtection="1">
      <alignment horizontal="center" vertical="center" shrinkToFit="1"/>
      <protection locked="0"/>
    </xf>
    <xf numFmtId="0" fontId="7" fillId="6" borderId="177" xfId="0" applyFont="1" applyFill="1" applyBorder="1" applyAlignment="1" applyProtection="1">
      <alignment horizontal="center" vertical="center" shrinkToFit="1"/>
      <protection locked="0"/>
    </xf>
    <xf numFmtId="49" fontId="7" fillId="6" borderId="26" xfId="0" applyNumberFormat="1" applyFont="1" applyFill="1" applyBorder="1" applyAlignment="1" applyProtection="1">
      <alignment vertical="center" shrinkToFit="1"/>
      <protection locked="0"/>
    </xf>
    <xf numFmtId="49" fontId="7" fillId="15" borderId="11" xfId="0" applyNumberFormat="1" applyFont="1" applyFill="1" applyBorder="1" applyAlignment="1" applyProtection="1">
      <alignment vertical="center" shrinkToFit="1"/>
      <protection locked="0"/>
    </xf>
    <xf numFmtId="0" fontId="7" fillId="15" borderId="11" xfId="0" applyFont="1" applyFill="1" applyBorder="1" applyAlignment="1" applyProtection="1">
      <alignment horizontal="center" vertical="center" shrinkToFit="1"/>
      <protection locked="0"/>
    </xf>
    <xf numFmtId="49" fontId="7" fillId="15" borderId="11" xfId="0" applyNumberFormat="1" applyFont="1" applyFill="1" applyBorder="1" applyAlignment="1" applyProtection="1">
      <alignment horizontal="center" vertical="center" shrinkToFit="1"/>
      <protection locked="0"/>
    </xf>
    <xf numFmtId="0" fontId="7" fillId="15" borderId="27" xfId="0" applyFont="1" applyFill="1" applyBorder="1" applyAlignment="1" applyProtection="1">
      <alignment horizontal="center" vertical="center" shrinkToFit="1"/>
      <protection locked="0"/>
    </xf>
    <xf numFmtId="0" fontId="7" fillId="6" borderId="168" xfId="0" applyFont="1" applyFill="1" applyBorder="1" applyAlignment="1" applyProtection="1">
      <alignment horizontal="center" vertical="center" shrinkToFit="1"/>
      <protection locked="0"/>
    </xf>
    <xf numFmtId="49" fontId="7" fillId="6" borderId="27" xfId="0" applyNumberFormat="1" applyFont="1" applyFill="1" applyBorder="1" applyAlignment="1" applyProtection="1">
      <alignment vertical="center" shrinkToFit="1"/>
      <protection locked="0"/>
    </xf>
    <xf numFmtId="0" fontId="7" fillId="0" borderId="85" xfId="0" applyFont="1" applyBorder="1">
      <alignment vertical="center"/>
    </xf>
    <xf numFmtId="0" fontId="7" fillId="0" borderId="33" xfId="0" applyFont="1" applyBorder="1">
      <alignment vertical="center"/>
    </xf>
    <xf numFmtId="0" fontId="7" fillId="0" borderId="86" xfId="0" applyFont="1" applyBorder="1">
      <alignment vertical="center"/>
    </xf>
    <xf numFmtId="0" fontId="21" fillId="17" borderId="0" xfId="0" applyFont="1" applyFill="1" applyAlignment="1">
      <alignment vertical="center" shrinkToFit="1"/>
    </xf>
    <xf numFmtId="0" fontId="22" fillId="17" borderId="0" xfId="0" applyFont="1" applyFill="1" applyAlignment="1">
      <alignment vertical="center" shrinkToFit="1"/>
    </xf>
    <xf numFmtId="0" fontId="21" fillId="17" borderId="0" xfId="0" applyFont="1" applyFill="1">
      <alignment vertical="center"/>
    </xf>
    <xf numFmtId="0" fontId="7" fillId="0" borderId="0" xfId="0" applyFont="1" applyAlignment="1" applyProtection="1">
      <alignment horizontal="center" vertical="center"/>
      <protection locked="0"/>
    </xf>
    <xf numFmtId="0" fontId="6" fillId="15" borderId="6" xfId="0" applyFont="1" applyFill="1" applyBorder="1" applyAlignment="1" applyProtection="1">
      <alignment horizontal="center" vertical="center"/>
      <protection locked="0"/>
    </xf>
    <xf numFmtId="0" fontId="6" fillId="15" borderId="1" xfId="0" applyFont="1" applyFill="1" applyBorder="1" applyAlignment="1" applyProtection="1">
      <alignment horizontal="center" vertical="center"/>
      <protection locked="0"/>
    </xf>
    <xf numFmtId="0" fontId="0" fillId="0" borderId="0" xfId="0" applyAlignment="1"/>
    <xf numFmtId="0" fontId="2" fillId="0" borderId="0" xfId="0" applyFont="1" applyAlignment="1"/>
    <xf numFmtId="0" fontId="3" fillId="0" borderId="0" xfId="0" applyFont="1" applyAlignment="1"/>
    <xf numFmtId="0" fontId="0" fillId="0" borderId="0" xfId="0" applyAlignment="1">
      <alignment horizontal="center"/>
    </xf>
    <xf numFmtId="0" fontId="7" fillId="7" borderId="54" xfId="0" applyFont="1" applyFill="1" applyBorder="1">
      <alignment vertical="center"/>
    </xf>
    <xf numFmtId="0" fontId="7" fillId="7" borderId="55" xfId="0" applyFont="1" applyFill="1" applyBorder="1">
      <alignment vertical="center"/>
    </xf>
    <xf numFmtId="0" fontId="7" fillId="7" borderId="56" xfId="0" applyFont="1" applyFill="1" applyBorder="1">
      <alignment vertical="center"/>
    </xf>
    <xf numFmtId="0" fontId="7" fillId="16" borderId="56" xfId="0" applyFont="1" applyFill="1" applyBorder="1" applyAlignment="1">
      <alignment horizontal="left" vertical="center"/>
    </xf>
    <xf numFmtId="0" fontId="7" fillId="16" borderId="43" xfId="0" applyFont="1" applyFill="1" applyBorder="1" applyAlignment="1">
      <alignment horizontal="left" vertical="center"/>
    </xf>
    <xf numFmtId="0" fontId="7" fillId="7" borderId="57" xfId="0" applyFont="1" applyFill="1" applyBorder="1">
      <alignment vertical="center"/>
    </xf>
    <xf numFmtId="0" fontId="7" fillId="7" borderId="0" xfId="0" applyFont="1" applyFill="1">
      <alignment vertical="center"/>
    </xf>
    <xf numFmtId="0" fontId="7" fillId="7" borderId="58" xfId="0" applyFont="1" applyFill="1" applyBorder="1">
      <alignment vertical="center"/>
    </xf>
    <xf numFmtId="0" fontId="7" fillId="16" borderId="58" xfId="0" applyFont="1" applyFill="1" applyBorder="1" applyAlignment="1">
      <alignment horizontal="left" vertical="center"/>
    </xf>
    <xf numFmtId="0" fontId="7" fillId="16" borderId="24" xfId="0" applyFont="1" applyFill="1" applyBorder="1" applyAlignment="1">
      <alignment horizontal="left" vertical="center"/>
    </xf>
    <xf numFmtId="0" fontId="6" fillId="7" borderId="59" xfId="0" applyFont="1" applyFill="1" applyBorder="1" applyAlignment="1">
      <alignment horizontal="center" vertical="center" shrinkToFit="1"/>
    </xf>
    <xf numFmtId="0" fontId="6" fillId="7" borderId="60" xfId="0" applyFont="1" applyFill="1" applyBorder="1" applyAlignment="1">
      <alignment horizontal="center" vertical="center" shrinkToFit="1"/>
    </xf>
    <xf numFmtId="0" fontId="6" fillId="7" borderId="61"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6" fillId="7" borderId="62" xfId="0" applyFont="1" applyFill="1" applyBorder="1" applyAlignment="1">
      <alignment horizontal="center" vertical="center" shrinkToFit="1"/>
    </xf>
    <xf numFmtId="0" fontId="7" fillId="7" borderId="63" xfId="0" applyFont="1" applyFill="1" applyBorder="1">
      <alignment vertical="center"/>
    </xf>
    <xf numFmtId="0" fontId="7" fillId="7" borderId="64" xfId="0" applyFont="1" applyFill="1" applyBorder="1">
      <alignment vertical="center"/>
    </xf>
    <xf numFmtId="0" fontId="7" fillId="7" borderId="39" xfId="0" applyFont="1" applyFill="1" applyBorder="1">
      <alignment vertical="center"/>
    </xf>
    <xf numFmtId="0" fontId="7" fillId="16" borderId="39" xfId="0" applyFont="1" applyFill="1" applyBorder="1" applyAlignment="1">
      <alignment horizontal="left" vertical="center"/>
    </xf>
    <xf numFmtId="0" fontId="7" fillId="16" borderId="25" xfId="0" applyFont="1" applyFill="1" applyBorder="1" applyAlignment="1">
      <alignment horizontal="left" vertical="center"/>
    </xf>
    <xf numFmtId="0" fontId="7" fillId="0" borderId="5" xfId="0" applyFont="1" applyBorder="1" applyAlignment="1">
      <alignment horizontal="center" vertical="center" shrinkToFit="1"/>
    </xf>
    <xf numFmtId="0" fontId="7" fillId="0" borderId="65" xfId="0" applyFont="1" applyBorder="1" applyAlignment="1">
      <alignment horizontal="center" vertical="center" shrinkToFit="1"/>
    </xf>
    <xf numFmtId="0" fontId="7" fillId="0" borderId="66" xfId="0" applyFont="1" applyBorder="1" applyAlignment="1">
      <alignment horizontal="center" vertical="center" shrinkToFit="1"/>
    </xf>
    <xf numFmtId="0" fontId="7" fillId="0" borderId="8" xfId="0" applyFont="1" applyBorder="1" applyAlignment="1">
      <alignment horizontal="center" vertical="center" shrinkToFit="1"/>
    </xf>
    <xf numFmtId="0" fontId="7" fillId="7" borderId="67" xfId="0" applyFont="1" applyFill="1" applyBorder="1" applyAlignment="1">
      <alignment horizontal="center" vertical="center" shrinkToFit="1"/>
    </xf>
    <xf numFmtId="0" fontId="7" fillId="7" borderId="68" xfId="0" applyFont="1" applyFill="1" applyBorder="1" applyAlignment="1">
      <alignment horizontal="center" vertical="center" shrinkToFit="1"/>
    </xf>
    <xf numFmtId="0" fontId="7" fillId="7" borderId="51" xfId="0" applyFont="1" applyFill="1" applyBorder="1" applyAlignment="1">
      <alignment horizontal="center" vertical="center" shrinkToFit="1"/>
    </xf>
    <xf numFmtId="0" fontId="7" fillId="7" borderId="69" xfId="0" applyFont="1" applyFill="1" applyBorder="1" applyAlignment="1">
      <alignment horizontal="center" vertical="center" shrinkToFit="1"/>
    </xf>
    <xf numFmtId="0" fontId="7" fillId="7" borderId="70" xfId="0" applyFont="1" applyFill="1" applyBorder="1" applyAlignment="1">
      <alignment horizontal="center" vertical="center" shrinkToFit="1"/>
    </xf>
    <xf numFmtId="0" fontId="7" fillId="7" borderId="71" xfId="0" applyFont="1" applyFill="1" applyBorder="1" applyAlignment="1">
      <alignment horizontal="center" vertical="center" shrinkToFit="1"/>
    </xf>
    <xf numFmtId="0" fontId="7" fillId="9" borderId="35" xfId="0" applyFont="1" applyFill="1" applyBorder="1">
      <alignment vertical="center"/>
    </xf>
    <xf numFmtId="0" fontId="7" fillId="9" borderId="6" xfId="0" applyFont="1" applyFill="1" applyBorder="1">
      <alignment vertical="center"/>
    </xf>
    <xf numFmtId="0" fontId="7" fillId="9" borderId="5" xfId="0" applyFont="1" applyFill="1" applyBorder="1">
      <alignment vertical="center"/>
    </xf>
    <xf numFmtId="0" fontId="7" fillId="9" borderId="15" xfId="0" applyFont="1" applyFill="1" applyBorder="1">
      <alignment vertical="center"/>
    </xf>
    <xf numFmtId="0" fontId="7" fillId="7" borderId="179"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6" xfId="0" applyFont="1" applyFill="1" applyBorder="1" applyAlignment="1">
      <alignment horizontal="center" vertical="center"/>
    </xf>
    <xf numFmtId="0" fontId="7" fillId="7" borderId="159" xfId="0" applyFont="1" applyFill="1" applyBorder="1" applyAlignment="1">
      <alignment horizontal="center" vertical="center"/>
    </xf>
    <xf numFmtId="0" fontId="6" fillId="7" borderId="74" xfId="0" applyFont="1" applyFill="1" applyBorder="1" applyAlignment="1">
      <alignment horizontal="center" vertical="center" shrinkToFit="1"/>
    </xf>
    <xf numFmtId="178" fontId="6" fillId="7" borderId="76" xfId="0" applyNumberFormat="1" applyFont="1" applyFill="1" applyBorder="1" applyAlignment="1">
      <alignment horizontal="center" vertical="center" shrinkToFit="1"/>
    </xf>
    <xf numFmtId="178" fontId="6" fillId="7" borderId="12" xfId="0" applyNumberFormat="1" applyFont="1" applyFill="1" applyBorder="1" applyAlignment="1">
      <alignment horizontal="center" vertical="center" shrinkToFit="1"/>
    </xf>
    <xf numFmtId="178" fontId="6" fillId="7" borderId="77" xfId="0" applyNumberFormat="1" applyFont="1" applyFill="1" applyBorder="1" applyAlignment="1">
      <alignment horizontal="center" vertical="center" shrinkToFit="1"/>
    </xf>
    <xf numFmtId="178" fontId="6" fillId="7" borderId="13" xfId="0" applyNumberFormat="1" applyFont="1" applyFill="1" applyBorder="1" applyAlignment="1">
      <alignment horizontal="center" vertical="center" shrinkToFit="1"/>
    </xf>
    <xf numFmtId="178" fontId="6" fillId="7" borderId="75" xfId="0" applyNumberFormat="1" applyFont="1" applyFill="1" applyBorder="1" applyAlignment="1">
      <alignment horizontal="center" vertical="center" shrinkToFit="1"/>
    </xf>
    <xf numFmtId="0" fontId="6" fillId="7" borderId="12" xfId="0" applyFont="1" applyFill="1" applyBorder="1" applyAlignment="1">
      <alignment horizontal="center" vertical="center" shrinkToFit="1"/>
    </xf>
    <xf numFmtId="0" fontId="6" fillId="7" borderId="13" xfId="0" applyFont="1" applyFill="1" applyBorder="1" applyAlignment="1">
      <alignment horizontal="center" vertical="center" shrinkToFit="1"/>
    </xf>
    <xf numFmtId="0" fontId="6" fillId="7" borderId="78" xfId="0" applyFont="1" applyFill="1" applyBorder="1" applyAlignment="1">
      <alignment horizontal="center" vertical="center" shrinkToFit="1"/>
    </xf>
    <xf numFmtId="0" fontId="6" fillId="7" borderId="58" xfId="0" applyFont="1" applyFill="1" applyBorder="1" applyAlignment="1">
      <alignment horizontal="center" vertical="center" shrinkToFit="1"/>
    </xf>
    <xf numFmtId="0" fontId="7" fillId="2" borderId="11" xfId="0" applyFont="1" applyFill="1" applyBorder="1" applyAlignment="1">
      <alignment vertical="top" textRotation="255"/>
    </xf>
    <xf numFmtId="0" fontId="7" fillId="0" borderId="11" xfId="0" applyFont="1" applyBorder="1" applyAlignment="1">
      <alignment vertical="top" textRotation="255"/>
    </xf>
    <xf numFmtId="0" fontId="7" fillId="0" borderId="11" xfId="0" applyFont="1" applyBorder="1" applyAlignment="1">
      <alignment vertical="top" textRotation="255" wrapText="1"/>
    </xf>
    <xf numFmtId="0" fontId="6" fillId="10" borderId="11" xfId="0" applyFont="1" applyFill="1" applyBorder="1" applyAlignment="1">
      <alignment vertical="top" textRotation="255"/>
    </xf>
    <xf numFmtId="0" fontId="6" fillId="2" borderId="11" xfId="0" applyFont="1" applyFill="1" applyBorder="1" applyAlignment="1">
      <alignment vertical="top" textRotation="255" wrapText="1"/>
    </xf>
    <xf numFmtId="0" fontId="7" fillId="2" borderId="11" xfId="0" applyFont="1" applyFill="1" applyBorder="1" applyAlignment="1">
      <alignment vertical="top" textRotation="255" wrapText="1"/>
    </xf>
    <xf numFmtId="0" fontId="20" fillId="2" borderId="11" xfId="0" applyFont="1" applyFill="1" applyBorder="1" applyAlignment="1">
      <alignment vertical="top" textRotation="255" wrapText="1"/>
    </xf>
    <xf numFmtId="0" fontId="7" fillId="9" borderId="97" xfId="0" applyFont="1" applyFill="1" applyBorder="1" applyAlignment="1">
      <alignment horizontal="center" vertical="top" textRotation="255"/>
    </xf>
    <xf numFmtId="0" fontId="7" fillId="9" borderId="11" xfId="0" applyFont="1" applyFill="1" applyBorder="1" applyAlignment="1">
      <alignment horizontal="center" vertical="top" textRotation="255"/>
    </xf>
    <xf numFmtId="0" fontId="7" fillId="9" borderId="11" xfId="0" applyFont="1" applyFill="1" applyBorder="1" applyAlignment="1">
      <alignment horizontal="center" vertical="top" textRotation="255" wrapText="1"/>
    </xf>
    <xf numFmtId="0" fontId="7" fillId="9" borderId="11" xfId="0" applyFont="1" applyFill="1" applyBorder="1" applyAlignment="1">
      <alignment horizontal="center" vertical="top" textRotation="255" shrinkToFit="1"/>
    </xf>
    <xf numFmtId="0" fontId="6" fillId="0" borderId="63" xfId="0" applyFont="1" applyBorder="1" applyAlignment="1">
      <alignment horizontal="center" vertical="center" shrinkToFit="1"/>
    </xf>
    <xf numFmtId="0" fontId="6" fillId="0" borderId="5"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6" xfId="0" applyFont="1" applyBorder="1" applyAlignment="1">
      <alignment horizontal="center" vertical="center" shrinkToFit="1"/>
    </xf>
    <xf numFmtId="176" fontId="7" fillId="7" borderId="44" xfId="0" applyNumberFormat="1" applyFont="1" applyFill="1" applyBorder="1" applyAlignment="1">
      <alignment horizontal="center" vertical="center" shrinkToFit="1"/>
    </xf>
    <xf numFmtId="176" fontId="7" fillId="7" borderId="51" xfId="0" applyNumberFormat="1" applyFont="1" applyFill="1" applyBorder="1" applyAlignment="1">
      <alignment horizontal="center" vertical="center" shrinkToFit="1"/>
    </xf>
    <xf numFmtId="0" fontId="6" fillId="0" borderId="43"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24" xfId="0" applyFont="1" applyBorder="1" applyAlignment="1">
      <alignment horizontal="center" vertical="center" shrinkToFit="1"/>
    </xf>
    <xf numFmtId="176" fontId="7" fillId="7" borderId="52" xfId="0" applyNumberFormat="1" applyFont="1" applyFill="1" applyBorder="1" applyAlignment="1">
      <alignment horizontal="center" vertical="center" shrinkToFit="1"/>
    </xf>
    <xf numFmtId="0" fontId="7" fillId="0" borderId="45" xfId="0" applyFont="1" applyBorder="1" applyAlignment="1">
      <alignment horizontal="center" vertical="center" shrinkToFit="1"/>
    </xf>
    <xf numFmtId="177" fontId="7" fillId="0" borderId="46" xfId="0" applyNumberFormat="1" applyFont="1" applyBorder="1" applyAlignment="1">
      <alignment horizontal="center" vertical="center" shrinkToFit="1"/>
    </xf>
    <xf numFmtId="49" fontId="7" fillId="8" borderId="48" xfId="0" applyNumberFormat="1" applyFont="1" applyFill="1" applyBorder="1" applyAlignment="1">
      <alignment horizontal="left" vertical="center" shrinkToFit="1"/>
    </xf>
    <xf numFmtId="49" fontId="7" fillId="8" borderId="49" xfId="0" applyNumberFormat="1" applyFont="1" applyFill="1" applyBorder="1" applyAlignment="1">
      <alignment horizontal="left" vertical="center" shrinkToFit="1"/>
    </xf>
    <xf numFmtId="49" fontId="7" fillId="8" borderId="50" xfId="0" applyNumberFormat="1" applyFont="1" applyFill="1" applyBorder="1" applyAlignment="1">
      <alignment horizontal="left" vertical="center" shrinkToFit="1"/>
    </xf>
    <xf numFmtId="0" fontId="4" fillId="0" borderId="6" xfId="0" applyFont="1" applyBorder="1" applyAlignment="1">
      <alignment horizontal="center" vertical="center" shrinkToFit="1"/>
    </xf>
    <xf numFmtId="0" fontId="5" fillId="0" borderId="0" xfId="0" applyFont="1">
      <alignment vertical="center"/>
    </xf>
    <xf numFmtId="0" fontId="11" fillId="5" borderId="6" xfId="0" applyFont="1" applyFill="1" applyBorder="1" applyAlignment="1">
      <alignment vertical="center" shrinkToFit="1"/>
    </xf>
    <xf numFmtId="0" fontId="14" fillId="0" borderId="0" xfId="0" applyFont="1">
      <alignment vertical="center"/>
    </xf>
    <xf numFmtId="0" fontId="0" fillId="0" borderId="0" xfId="0" applyAlignment="1">
      <alignment horizontal="center" vertical="center"/>
    </xf>
    <xf numFmtId="0" fontId="6" fillId="0" borderId="6" xfId="0" applyFont="1" applyBorder="1">
      <alignment vertical="center"/>
    </xf>
    <xf numFmtId="0" fontId="6" fillId="0" borderId="6" xfId="0" applyFont="1" applyBorder="1" applyAlignment="1">
      <alignment horizontal="center" vertical="center" shrinkToFit="1"/>
    </xf>
    <xf numFmtId="0" fontId="6" fillId="0" borderId="6" xfId="0" applyFont="1" applyBorder="1" applyAlignment="1">
      <alignment vertical="center" shrinkToFit="1"/>
    </xf>
    <xf numFmtId="0" fontId="23" fillId="0" borderId="0" xfId="0" applyFont="1" applyAlignment="1" applyProtection="1">
      <alignment horizontal="center" vertical="center"/>
      <protection locked="0"/>
    </xf>
    <xf numFmtId="0" fontId="9" fillId="0" borderId="6" xfId="0" applyFont="1" applyBorder="1" applyAlignment="1">
      <alignment vertical="center" shrinkToFit="1"/>
    </xf>
    <xf numFmtId="0" fontId="9" fillId="0" borderId="43" xfId="0" applyFont="1" applyBorder="1" applyAlignment="1">
      <alignment vertical="center" shrinkToFit="1"/>
    </xf>
    <xf numFmtId="49" fontId="9" fillId="0" borderId="6" xfId="0" applyNumberFormat="1" applyFont="1" applyBorder="1" applyAlignment="1">
      <alignment vertical="center" shrinkToFit="1"/>
    </xf>
    <xf numFmtId="49" fontId="7" fillId="11" borderId="79" xfId="0" applyNumberFormat="1" applyFont="1" applyFill="1" applyBorder="1" applyAlignment="1">
      <alignment horizontal="center" vertical="top"/>
    </xf>
    <xf numFmtId="49" fontId="7" fillId="11" borderId="80" xfId="0" applyNumberFormat="1" applyFont="1" applyFill="1" applyBorder="1" applyAlignment="1">
      <alignment horizontal="center" vertical="top"/>
    </xf>
    <xf numFmtId="49" fontId="7" fillId="12" borderId="81" xfId="0" applyNumberFormat="1" applyFont="1" applyFill="1" applyBorder="1" applyAlignment="1">
      <alignment horizontal="center" vertical="top"/>
    </xf>
    <xf numFmtId="49" fontId="7" fillId="12" borderId="83" xfId="0" applyNumberFormat="1" applyFont="1" applyFill="1" applyBorder="1" applyAlignment="1">
      <alignment horizontal="center" vertical="top"/>
    </xf>
    <xf numFmtId="49" fontId="7" fillId="12" borderId="82" xfId="0" applyNumberFormat="1" applyFont="1" applyFill="1" applyBorder="1" applyAlignment="1">
      <alignment horizontal="center" vertical="top"/>
    </xf>
    <xf numFmtId="49" fontId="7" fillId="12" borderId="84" xfId="0" applyNumberFormat="1" applyFont="1" applyFill="1" applyBorder="1" applyAlignment="1">
      <alignment horizontal="center" vertical="top"/>
    </xf>
    <xf numFmtId="0" fontId="7" fillId="0" borderId="28" xfId="0" applyFont="1" applyBorder="1">
      <alignment vertical="center"/>
    </xf>
    <xf numFmtId="0" fontId="7" fillId="0" borderId="21" xfId="0" applyFont="1" applyBorder="1">
      <alignment vertical="center"/>
    </xf>
    <xf numFmtId="0" fontId="7" fillId="9" borderId="5" xfId="0" applyFont="1" applyFill="1" applyBorder="1" applyAlignment="1">
      <alignment horizontal="center" vertical="center"/>
    </xf>
    <xf numFmtId="0" fontId="7" fillId="9" borderId="35" xfId="0" applyFont="1" applyFill="1" applyBorder="1" applyAlignment="1">
      <alignment horizontal="center" vertical="center"/>
    </xf>
    <xf numFmtId="0" fontId="7" fillId="9" borderId="15" xfId="0" applyFont="1" applyFill="1" applyBorder="1" applyAlignment="1">
      <alignment horizontal="center" vertical="center"/>
    </xf>
    <xf numFmtId="0" fontId="7" fillId="16" borderId="54" xfId="0" applyFont="1" applyFill="1" applyBorder="1" applyAlignment="1">
      <alignment horizontal="left" vertical="center"/>
    </xf>
    <xf numFmtId="0" fontId="7" fillId="16" borderId="56" xfId="0" applyFont="1" applyFill="1" applyBorder="1" applyAlignment="1">
      <alignment horizontal="left" vertical="center"/>
    </xf>
    <xf numFmtId="0" fontId="7" fillId="16" borderId="57" xfId="0" applyFont="1" applyFill="1" applyBorder="1" applyAlignment="1">
      <alignment horizontal="left" vertical="center"/>
    </xf>
    <xf numFmtId="0" fontId="7" fillId="16" borderId="58" xfId="0" applyFont="1" applyFill="1" applyBorder="1" applyAlignment="1">
      <alignment horizontal="left" vertical="center"/>
    </xf>
    <xf numFmtId="0" fontId="7" fillId="16" borderId="63" xfId="0" applyFont="1" applyFill="1" applyBorder="1" applyAlignment="1">
      <alignment horizontal="left" vertical="center"/>
    </xf>
    <xf numFmtId="0" fontId="7" fillId="16" borderId="39" xfId="0" applyFont="1" applyFill="1" applyBorder="1" applyAlignment="1">
      <alignment horizontal="left" vertical="center"/>
    </xf>
    <xf numFmtId="0" fontId="7" fillId="16" borderId="43" xfId="0" applyFont="1" applyFill="1" applyBorder="1" applyAlignment="1">
      <alignment horizontal="left" vertical="center"/>
    </xf>
    <xf numFmtId="0" fontId="7" fillId="16" borderId="24" xfId="0" applyFont="1" applyFill="1" applyBorder="1" applyAlignment="1">
      <alignment horizontal="left" vertical="center"/>
    </xf>
    <xf numFmtId="0" fontId="7" fillId="16" borderId="25" xfId="0" applyFont="1" applyFill="1" applyBorder="1" applyAlignment="1">
      <alignment horizontal="left" vertical="center"/>
    </xf>
    <xf numFmtId="0" fontId="7" fillId="16" borderId="55" xfId="0" applyFont="1" applyFill="1" applyBorder="1" applyAlignment="1">
      <alignment horizontal="left" vertical="center"/>
    </xf>
    <xf numFmtId="0" fontId="7" fillId="16" borderId="0" xfId="0" applyFont="1" applyFill="1" applyAlignment="1">
      <alignment horizontal="left" vertical="center"/>
    </xf>
    <xf numFmtId="0" fontId="7" fillId="16" borderId="64" xfId="0" applyFont="1" applyFill="1" applyBorder="1" applyAlignment="1">
      <alignment horizontal="left" vertical="center"/>
    </xf>
    <xf numFmtId="0" fontId="6" fillId="2" borderId="88" xfId="0" applyFont="1" applyFill="1" applyBorder="1" applyAlignment="1" applyProtection="1">
      <alignment horizontal="center" vertical="center" shrinkToFit="1"/>
      <protection locked="0"/>
    </xf>
    <xf numFmtId="0" fontId="0" fillId="0" borderId="32" xfId="0" applyBorder="1" applyAlignment="1" applyProtection="1">
      <alignment vertical="center" shrinkToFit="1"/>
      <protection locked="0"/>
    </xf>
    <xf numFmtId="0" fontId="7" fillId="0" borderId="89" xfId="0" applyFont="1" applyBorder="1" applyAlignment="1">
      <alignment horizontal="center" vertical="center" shrinkToFit="1"/>
    </xf>
    <xf numFmtId="0" fontId="7" fillId="0" borderId="90" xfId="0" applyFont="1" applyBorder="1" applyAlignment="1">
      <alignment horizontal="center" vertical="center" shrinkToFit="1"/>
    </xf>
    <xf numFmtId="0" fontId="7" fillId="0" borderId="91" xfId="0" applyFont="1" applyBorder="1" applyAlignment="1">
      <alignment horizontal="center" vertical="center" shrinkToFit="1"/>
    </xf>
    <xf numFmtId="0" fontId="7" fillId="0" borderId="0" xfId="0" applyFont="1" applyAlignment="1">
      <alignment horizontal="center" vertical="center" shrinkToFit="1"/>
    </xf>
    <xf numFmtId="0" fontId="7" fillId="0" borderId="92" xfId="0" applyFont="1" applyBorder="1" applyAlignment="1">
      <alignment horizontal="center" vertical="center" shrinkToFit="1"/>
    </xf>
    <xf numFmtId="0" fontId="7" fillId="0" borderId="64" xfId="0" applyFont="1" applyBorder="1" applyAlignment="1">
      <alignment horizontal="center" vertical="center" shrinkToFit="1"/>
    </xf>
    <xf numFmtId="0" fontId="7" fillId="0" borderId="93" xfId="0" applyFont="1" applyBorder="1" applyAlignment="1">
      <alignment horizontal="center" vertical="center" shrinkToFit="1"/>
    </xf>
    <xf numFmtId="0" fontId="7" fillId="0" borderId="94" xfId="0" applyFont="1" applyBorder="1" applyAlignment="1">
      <alignment horizontal="center" vertical="center" shrinkToFit="1"/>
    </xf>
    <xf numFmtId="0" fontId="7" fillId="0" borderId="95" xfId="0" applyFont="1" applyBorder="1" applyAlignment="1">
      <alignment horizontal="center" vertical="center" shrinkToFit="1"/>
    </xf>
    <xf numFmtId="0" fontId="7" fillId="0" borderId="96" xfId="0" applyFont="1" applyBorder="1" applyAlignment="1">
      <alignment horizontal="center" vertical="center" textRotation="255" shrinkToFit="1"/>
    </xf>
    <xf numFmtId="0" fontId="0" fillId="0" borderId="77" xfId="0" applyBorder="1">
      <alignment vertical="center"/>
    </xf>
    <xf numFmtId="0" fontId="7" fillId="0" borderId="54" xfId="0" applyFont="1" applyBorder="1" applyAlignment="1">
      <alignment horizontal="center" vertical="center" shrinkToFit="1"/>
    </xf>
    <xf numFmtId="0" fontId="7" fillId="0" borderId="55" xfId="0" applyFont="1" applyBorder="1" applyAlignment="1">
      <alignment horizontal="center" vertical="center" shrinkToFit="1"/>
    </xf>
    <xf numFmtId="0" fontId="7" fillId="0" borderId="56" xfId="0" applyFont="1" applyBorder="1" applyAlignment="1">
      <alignment horizontal="center" vertical="center" shrinkToFit="1"/>
    </xf>
    <xf numFmtId="0" fontId="7" fillId="0" borderId="57" xfId="0" applyFont="1" applyBorder="1" applyAlignment="1">
      <alignment horizontal="center" vertical="center" shrinkToFit="1"/>
    </xf>
    <xf numFmtId="0" fontId="7" fillId="0" borderId="58" xfId="0" applyFont="1" applyBorder="1" applyAlignment="1">
      <alignment horizontal="center" vertical="center" shrinkToFit="1"/>
    </xf>
    <xf numFmtId="0" fontId="7" fillId="0" borderId="63"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54" xfId="0" applyFont="1" applyBorder="1" applyAlignment="1">
      <alignment horizontal="center" vertical="center" wrapText="1"/>
    </xf>
    <xf numFmtId="0" fontId="7" fillId="0" borderId="57" xfId="0" applyFont="1" applyBorder="1" applyAlignment="1">
      <alignment horizontal="center" vertical="center" wrapText="1"/>
    </xf>
    <xf numFmtId="49" fontId="6" fillId="2" borderId="2" xfId="0" applyNumberFormat="1" applyFont="1" applyFill="1" applyBorder="1" applyAlignment="1" applyProtection="1">
      <alignment vertical="center" shrinkToFit="1"/>
      <protection locked="0"/>
    </xf>
    <xf numFmtId="0" fontId="0" fillId="0" borderId="21" xfId="0" applyBorder="1" applyAlignment="1" applyProtection="1">
      <alignment vertical="center" shrinkToFit="1"/>
      <protection locked="0"/>
    </xf>
    <xf numFmtId="0" fontId="0" fillId="0" borderId="53" xfId="0" applyBorder="1" applyAlignment="1" applyProtection="1">
      <alignment vertical="center" shrinkToFit="1"/>
      <protection locked="0"/>
    </xf>
    <xf numFmtId="49" fontId="6" fillId="2" borderId="5" xfId="0" applyNumberFormat="1" applyFont="1" applyFill="1" applyBorder="1" applyAlignment="1" applyProtection="1">
      <alignment vertical="center" shrinkToFit="1"/>
      <protection locked="0"/>
    </xf>
    <xf numFmtId="0" fontId="0" fillId="0" borderId="15" xfId="0" applyBorder="1" applyAlignment="1" applyProtection="1">
      <alignment vertical="center" shrinkToFit="1"/>
      <protection locked="0"/>
    </xf>
    <xf numFmtId="0" fontId="0" fillId="0" borderId="35" xfId="0" applyBorder="1" applyAlignment="1" applyProtection="1">
      <alignment vertical="center" shrinkToFit="1"/>
      <protection locked="0"/>
    </xf>
    <xf numFmtId="0" fontId="7" fillId="7" borderId="5" xfId="0" applyFont="1" applyFill="1" applyBorder="1" applyAlignment="1">
      <alignment horizontal="center" vertical="center" shrinkToFit="1"/>
    </xf>
    <xf numFmtId="0" fontId="7" fillId="7" borderId="15" xfId="0" applyFont="1" applyFill="1" applyBorder="1" applyAlignment="1">
      <alignment horizontal="center" vertical="center" shrinkToFit="1"/>
    </xf>
    <xf numFmtId="0" fontId="7" fillId="7" borderId="35" xfId="0" applyFont="1" applyFill="1" applyBorder="1" applyAlignment="1">
      <alignment horizontal="center" vertical="center" shrinkToFit="1"/>
    </xf>
    <xf numFmtId="0" fontId="7" fillId="0" borderId="55" xfId="0" applyFont="1" applyBorder="1" applyAlignment="1">
      <alignment horizontal="center" vertical="center" textRotation="255" shrinkToFit="1"/>
    </xf>
    <xf numFmtId="0" fontId="7" fillId="0" borderId="0" xfId="0" applyFont="1" applyAlignment="1">
      <alignment horizontal="center" vertical="center" textRotation="255" shrinkToFit="1"/>
    </xf>
    <xf numFmtId="0" fontId="6" fillId="2" borderId="5" xfId="0" applyFont="1" applyFill="1" applyBorder="1" applyAlignment="1" applyProtection="1">
      <alignment vertical="center" shrinkToFit="1"/>
      <protection locked="0"/>
    </xf>
    <xf numFmtId="0" fontId="6" fillId="0" borderId="15"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49" fontId="6" fillId="2" borderId="10" xfId="0" applyNumberFormat="1" applyFont="1" applyFill="1" applyBorder="1" applyAlignment="1" applyProtection="1">
      <alignment vertical="center" shrinkToFit="1"/>
      <protection locked="0"/>
    </xf>
    <xf numFmtId="0" fontId="0" fillId="0" borderId="16" xfId="0" applyBorder="1" applyAlignment="1" applyProtection="1">
      <alignment vertical="center" shrinkToFit="1"/>
      <protection locked="0"/>
    </xf>
    <xf numFmtId="0" fontId="0" fillId="0" borderId="97" xfId="0" applyBorder="1" applyAlignment="1" applyProtection="1">
      <alignment vertical="center" shrinkToFit="1"/>
      <protection locked="0"/>
    </xf>
    <xf numFmtId="0" fontId="6" fillId="2" borderId="10" xfId="0" applyFont="1" applyFill="1" applyBorder="1" applyAlignment="1" applyProtection="1">
      <alignment vertical="center" shrinkToFit="1"/>
      <protection locked="0"/>
    </xf>
    <xf numFmtId="0" fontId="6" fillId="0" borderId="16" xfId="0" applyFont="1" applyBorder="1" applyAlignment="1" applyProtection="1">
      <alignment vertical="center" shrinkToFit="1"/>
      <protection locked="0"/>
    </xf>
    <xf numFmtId="0" fontId="6" fillId="0" borderId="97" xfId="0" applyFont="1" applyBorder="1" applyAlignment="1" applyProtection="1">
      <alignment vertical="center" shrinkToFit="1"/>
      <protection locked="0"/>
    </xf>
    <xf numFmtId="0" fontId="7" fillId="2" borderId="10" xfId="0" applyFont="1" applyFill="1" applyBorder="1" applyAlignment="1">
      <alignment vertical="top" textRotation="255" shrinkToFit="1"/>
    </xf>
    <xf numFmtId="0" fontId="7" fillId="2" borderId="16" xfId="0" applyFont="1" applyFill="1" applyBorder="1" applyAlignment="1">
      <alignment vertical="top" textRotation="255" shrinkToFit="1"/>
    </xf>
    <xf numFmtId="0" fontId="7" fillId="2" borderId="97" xfId="0" applyFont="1" applyFill="1" applyBorder="1" applyAlignment="1">
      <alignment vertical="top" textRotation="255" shrinkToFit="1"/>
    </xf>
    <xf numFmtId="0" fontId="7" fillId="2" borderId="54" xfId="0" applyFont="1" applyFill="1" applyBorder="1" applyAlignment="1">
      <alignment horizontal="center" vertical="center" shrinkToFit="1"/>
    </xf>
    <xf numFmtId="0" fontId="0" fillId="0" borderId="55" xfId="0" applyBorder="1" applyAlignment="1">
      <alignment horizontal="center" vertical="center" shrinkToFit="1"/>
    </xf>
    <xf numFmtId="0" fontId="0" fillId="0" borderId="56" xfId="0" applyBorder="1" applyAlignment="1">
      <alignment horizontal="center" vertical="center" shrinkToFit="1"/>
    </xf>
    <xf numFmtId="0" fontId="0" fillId="0" borderId="63" xfId="0" applyBorder="1" applyAlignment="1">
      <alignment horizontal="center" vertical="center" shrinkToFit="1"/>
    </xf>
    <xf numFmtId="0" fontId="0" fillId="0" borderId="64" xfId="0" applyBorder="1" applyAlignment="1">
      <alignment horizontal="center" vertical="center" shrinkToFit="1"/>
    </xf>
    <xf numFmtId="0" fontId="0" fillId="0" borderId="39" xfId="0" applyBorder="1" applyAlignment="1">
      <alignment horizontal="center" vertical="center" shrinkToFit="1"/>
    </xf>
    <xf numFmtId="0" fontId="6" fillId="0" borderId="55" xfId="0" applyFont="1" applyBorder="1" applyAlignment="1">
      <alignment horizontal="center" vertical="center" wrapText="1" shrinkToFit="1"/>
    </xf>
    <xf numFmtId="0" fontId="6" fillId="0" borderId="55"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0" xfId="0" applyFont="1" applyAlignment="1">
      <alignment horizontal="center" vertical="center" shrinkToFit="1"/>
    </xf>
    <xf numFmtId="0" fontId="6" fillId="0" borderId="58" xfId="0" applyFont="1" applyBorder="1" applyAlignment="1">
      <alignment horizontal="center" vertical="center" shrinkToFit="1"/>
    </xf>
    <xf numFmtId="0" fontId="6" fillId="0" borderId="64" xfId="0" applyFont="1" applyBorder="1" applyAlignment="1">
      <alignment horizontal="center" vertical="center" shrinkToFit="1"/>
    </xf>
    <xf numFmtId="0" fontId="6" fillId="0" borderId="39" xfId="0" applyFont="1" applyBorder="1" applyAlignment="1">
      <alignment horizontal="center" vertical="center" shrinkToFit="1"/>
    </xf>
    <xf numFmtId="0" fontId="4" fillId="0" borderId="6" xfId="0" applyFont="1" applyBorder="1" applyAlignment="1">
      <alignment horizontal="center" vertical="center" shrinkToFit="1"/>
    </xf>
    <xf numFmtId="0" fontId="0" fillId="0" borderId="6" xfId="0" applyBorder="1" applyAlignment="1">
      <alignment vertical="center" shrinkToFit="1"/>
    </xf>
    <xf numFmtId="0" fontId="11" fillId="0" borderId="5" xfId="0" applyFont="1" applyBorder="1" applyAlignment="1">
      <alignment horizontal="center" vertical="center" shrinkToFit="1"/>
    </xf>
    <xf numFmtId="0" fontId="12" fillId="0" borderId="35" xfId="0" applyFont="1" applyBorder="1" applyAlignment="1">
      <alignment horizontal="center" vertical="center" shrinkToFit="1"/>
    </xf>
    <xf numFmtId="49" fontId="7" fillId="4" borderId="101" xfId="0" applyNumberFormat="1" applyFont="1" applyFill="1" applyBorder="1" applyAlignment="1" applyProtection="1">
      <alignment horizontal="center" vertical="center" shrinkToFit="1"/>
      <protection locked="0"/>
    </xf>
    <xf numFmtId="49" fontId="7" fillId="4" borderId="102" xfId="0" applyNumberFormat="1" applyFont="1" applyFill="1" applyBorder="1" applyAlignment="1" applyProtection="1">
      <alignment horizontal="center" vertical="center" shrinkToFit="1"/>
      <protection locked="0"/>
    </xf>
    <xf numFmtId="49" fontId="7" fillId="4" borderId="66" xfId="0" applyNumberFormat="1" applyFont="1" applyFill="1" applyBorder="1" applyAlignment="1" applyProtection="1">
      <alignment horizontal="center" vertical="center" shrinkToFit="1"/>
      <protection locked="0"/>
    </xf>
    <xf numFmtId="0" fontId="7" fillId="0" borderId="5" xfId="0" applyFont="1" applyBorder="1" applyAlignment="1">
      <alignment horizontal="center" vertical="center" shrinkToFit="1"/>
    </xf>
    <xf numFmtId="0" fontId="0" fillId="0" borderId="15" xfId="0" applyBorder="1" applyAlignment="1">
      <alignment horizontal="center" vertical="center" shrinkToFit="1"/>
    </xf>
    <xf numFmtId="0" fontId="0" fillId="0" borderId="35" xfId="0" applyBorder="1" applyAlignment="1">
      <alignment horizontal="center" vertical="center" shrinkToFit="1"/>
    </xf>
    <xf numFmtId="0" fontId="6" fillId="0" borderId="43"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43" xfId="0" applyFont="1" applyBorder="1" applyAlignment="1">
      <alignment vertical="center" shrinkToFit="1"/>
    </xf>
    <xf numFmtId="0" fontId="6" fillId="0" borderId="25" xfId="0" applyFont="1" applyBorder="1" applyAlignment="1">
      <alignment vertical="center" shrinkToFit="1"/>
    </xf>
    <xf numFmtId="0" fontId="0" fillId="0" borderId="43" xfId="0" applyBorder="1" applyAlignment="1">
      <alignment horizontal="center" vertical="center" shrinkToFit="1"/>
    </xf>
    <xf numFmtId="49" fontId="7" fillId="8" borderId="99" xfId="0" applyNumberFormat="1" applyFont="1" applyFill="1" applyBorder="1" applyAlignment="1">
      <alignment horizontal="center" vertical="center" shrinkToFit="1"/>
    </xf>
    <xf numFmtId="49" fontId="7" fillId="8" borderId="103" xfId="0" applyNumberFormat="1" applyFont="1" applyFill="1" applyBorder="1" applyAlignment="1">
      <alignment horizontal="center" vertical="center" shrinkToFit="1"/>
    </xf>
    <xf numFmtId="49" fontId="7" fillId="8" borderId="104" xfId="0" applyNumberFormat="1" applyFont="1" applyFill="1" applyBorder="1" applyAlignment="1">
      <alignment horizontal="center" vertical="center" shrinkToFit="1"/>
    </xf>
    <xf numFmtId="49" fontId="7" fillId="8" borderId="105" xfId="0" applyNumberFormat="1" applyFont="1" applyFill="1" applyBorder="1" applyAlignment="1">
      <alignment horizontal="center" vertical="center" shrinkToFit="1"/>
    </xf>
    <xf numFmtId="49" fontId="7" fillId="8" borderId="106" xfId="0" applyNumberFormat="1" applyFont="1" applyFill="1" applyBorder="1" applyAlignment="1">
      <alignment horizontal="center" vertical="center" shrinkToFit="1"/>
    </xf>
    <xf numFmtId="49" fontId="7" fillId="4" borderId="109" xfId="0" applyNumberFormat="1" applyFont="1" applyFill="1" applyBorder="1" applyAlignment="1" applyProtection="1">
      <alignment horizontal="center" vertical="center" shrinkToFit="1"/>
      <protection locked="0"/>
    </xf>
    <xf numFmtId="49" fontId="7" fillId="4" borderId="110" xfId="0" applyNumberFormat="1" applyFont="1" applyFill="1" applyBorder="1" applyAlignment="1" applyProtection="1">
      <alignment horizontal="center" vertical="center" shrinkToFit="1"/>
      <protection locked="0"/>
    </xf>
    <xf numFmtId="49" fontId="7" fillId="8" borderId="100" xfId="0" applyNumberFormat="1" applyFont="1" applyFill="1" applyBorder="1" applyAlignment="1">
      <alignment horizontal="center" vertical="center" shrinkToFit="1"/>
    </xf>
    <xf numFmtId="0" fontId="6" fillId="0" borderId="5"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6" xfId="0" applyFont="1" applyBorder="1" applyAlignment="1">
      <alignment vertical="center" shrinkToFit="1"/>
    </xf>
    <xf numFmtId="0" fontId="6" fillId="0" borderId="43" xfId="0" applyFont="1" applyBorder="1" applyAlignment="1">
      <alignment horizontal="center" vertical="center" textRotation="255" shrinkToFit="1"/>
    </xf>
    <xf numFmtId="0" fontId="6" fillId="0" borderId="24" xfId="0" applyFont="1" applyBorder="1" applyAlignment="1">
      <alignment horizontal="center" vertical="center" textRotation="255" shrinkToFit="1"/>
    </xf>
    <xf numFmtId="0" fontId="6" fillId="0" borderId="25" xfId="0" applyFont="1" applyBorder="1" applyAlignment="1">
      <alignment horizontal="center" vertical="center" textRotation="255" shrinkToFit="1"/>
    </xf>
    <xf numFmtId="49" fontId="6" fillId="2" borderId="116" xfId="0" applyNumberFormat="1" applyFont="1" applyFill="1" applyBorder="1" applyAlignment="1" applyProtection="1">
      <alignment vertical="center" shrinkToFit="1"/>
      <protection locked="0"/>
    </xf>
    <xf numFmtId="49" fontId="6" fillId="2" borderId="117" xfId="0" applyNumberFormat="1" applyFont="1" applyFill="1" applyBorder="1" applyAlignment="1" applyProtection="1">
      <alignment vertical="center" shrinkToFit="1"/>
      <protection locked="0"/>
    </xf>
    <xf numFmtId="49" fontId="6" fillId="2" borderId="118" xfId="0" applyNumberFormat="1" applyFont="1" applyFill="1" applyBorder="1" applyAlignment="1" applyProtection="1">
      <alignment vertical="center" shrinkToFit="1"/>
      <protection locked="0"/>
    </xf>
    <xf numFmtId="0" fontId="6" fillId="0" borderId="47" xfId="0" applyFont="1" applyBorder="1" applyAlignment="1">
      <alignment horizontal="center" vertical="center" shrinkToFit="1"/>
    </xf>
    <xf numFmtId="0" fontId="6" fillId="0" borderId="6" xfId="0" applyFont="1" applyBorder="1" applyAlignment="1">
      <alignment horizontal="center" vertical="center" shrinkToFit="1"/>
    </xf>
    <xf numFmtId="0" fontId="6" fillId="18" borderId="6" xfId="0" applyFont="1" applyFill="1" applyBorder="1" applyAlignment="1" applyProtection="1">
      <alignment horizontal="center" vertical="center" shrinkToFit="1"/>
      <protection locked="0"/>
    </xf>
    <xf numFmtId="49" fontId="6" fillId="2" borderId="24" xfId="0" applyNumberFormat="1" applyFont="1" applyFill="1" applyBorder="1" applyAlignment="1" applyProtection="1">
      <alignment vertical="center" shrinkToFit="1"/>
      <protection locked="0"/>
    </xf>
    <xf numFmtId="0" fontId="6" fillId="2" borderId="7" xfId="0" applyFont="1" applyFill="1" applyBorder="1" applyAlignment="1" applyProtection="1">
      <alignment horizontal="center" vertical="center" shrinkToFit="1"/>
      <protection locked="0"/>
    </xf>
    <xf numFmtId="0" fontId="7" fillId="0" borderId="157" xfId="0" applyFont="1" applyBorder="1" applyAlignment="1">
      <alignment horizontal="center" vertical="center" shrinkToFit="1"/>
    </xf>
    <xf numFmtId="0" fontId="7" fillId="0" borderId="75" xfId="0" applyFont="1" applyBorder="1" applyAlignment="1">
      <alignment horizontal="center" vertical="center" shrinkToFit="1"/>
    </xf>
    <xf numFmtId="0" fontId="8" fillId="0" borderId="55" xfId="0" applyFont="1" applyBorder="1" applyAlignment="1">
      <alignment horizontal="center" vertical="center" textRotation="255" wrapText="1"/>
    </xf>
    <xf numFmtId="0" fontId="8" fillId="0" borderId="0" xfId="0" applyFont="1" applyAlignment="1">
      <alignment horizontal="center" vertical="center" textRotation="255"/>
    </xf>
    <xf numFmtId="0" fontId="6" fillId="2" borderId="18" xfId="0" applyFont="1" applyFill="1" applyBorder="1" applyAlignment="1" applyProtection="1">
      <alignment horizontal="center" vertical="center" shrinkToFit="1"/>
      <protection locked="0"/>
    </xf>
    <xf numFmtId="0" fontId="6" fillId="2" borderId="158" xfId="0" applyFont="1" applyFill="1" applyBorder="1" applyAlignment="1" applyProtection="1">
      <alignment horizontal="center" vertical="center" shrinkToFit="1"/>
      <protection locked="0"/>
    </xf>
    <xf numFmtId="0" fontId="0" fillId="0" borderId="37" xfId="0" applyBorder="1" applyProtection="1">
      <alignment vertical="center"/>
      <protection locked="0"/>
    </xf>
    <xf numFmtId="49" fontId="7" fillId="12" borderId="126" xfId="0" applyNumberFormat="1" applyFont="1" applyFill="1" applyBorder="1" applyAlignment="1">
      <alignment vertical="top"/>
    </xf>
    <xf numFmtId="0" fontId="6" fillId="2" borderId="127" xfId="0" applyFont="1" applyFill="1" applyBorder="1" applyAlignment="1" applyProtection="1">
      <alignment horizontal="left" vertical="top" wrapText="1"/>
      <protection locked="0"/>
    </xf>
    <xf numFmtId="0" fontId="6" fillId="2" borderId="0" xfId="0" applyFont="1" applyFill="1" applyAlignment="1" applyProtection="1">
      <alignment horizontal="left" vertical="top" wrapText="1"/>
      <protection locked="0"/>
    </xf>
    <xf numFmtId="0" fontId="6" fillId="2" borderId="128" xfId="0" applyFont="1" applyFill="1" applyBorder="1" applyAlignment="1" applyProtection="1">
      <alignment horizontal="left" vertical="top" wrapText="1"/>
      <protection locked="0"/>
    </xf>
    <xf numFmtId="0" fontId="6" fillId="2" borderId="129" xfId="0" applyFont="1" applyFill="1" applyBorder="1" applyAlignment="1" applyProtection="1">
      <alignment horizontal="left" vertical="top" wrapText="1"/>
      <protection locked="0"/>
    </xf>
    <xf numFmtId="0" fontId="6" fillId="2" borderId="130" xfId="0" applyFont="1" applyFill="1" applyBorder="1" applyAlignment="1" applyProtection="1">
      <alignment horizontal="left" vertical="top" wrapText="1"/>
      <protection locked="0"/>
    </xf>
    <xf numFmtId="0" fontId="6" fillId="2" borderId="131" xfId="0" applyFont="1" applyFill="1" applyBorder="1" applyAlignment="1" applyProtection="1">
      <alignment horizontal="left" vertical="top" wrapText="1"/>
      <protection locked="0"/>
    </xf>
    <xf numFmtId="0" fontId="7" fillId="8" borderId="132" xfId="0" applyFont="1" applyFill="1" applyBorder="1" applyAlignment="1">
      <alignment horizontal="left" vertical="top"/>
    </xf>
    <xf numFmtId="0" fontId="0" fillId="7" borderId="133" xfId="0" applyFill="1" applyBorder="1" applyAlignment="1">
      <alignment horizontal="left" vertical="top"/>
    </xf>
    <xf numFmtId="0" fontId="0" fillId="7" borderId="134" xfId="0" applyFill="1" applyBorder="1" applyAlignment="1">
      <alignment horizontal="left" vertical="top"/>
    </xf>
    <xf numFmtId="49" fontId="7" fillId="12" borderId="135" xfId="0" applyNumberFormat="1" applyFont="1" applyFill="1" applyBorder="1" applyAlignment="1">
      <alignment vertical="top"/>
    </xf>
    <xf numFmtId="49" fontId="7" fillId="12" borderId="136" xfId="0" applyNumberFormat="1" applyFont="1" applyFill="1" applyBorder="1" applyAlignment="1">
      <alignment vertical="top"/>
    </xf>
    <xf numFmtId="49" fontId="7" fillId="4" borderId="137" xfId="0" applyNumberFormat="1" applyFont="1" applyFill="1" applyBorder="1" applyAlignment="1" applyProtection="1">
      <alignment horizontal="center" vertical="top"/>
      <protection locked="0"/>
    </xf>
    <xf numFmtId="49" fontId="7" fillId="4" borderId="105" xfId="0" applyNumberFormat="1" applyFont="1" applyFill="1" applyBorder="1" applyAlignment="1" applyProtection="1">
      <alignment horizontal="center" vertical="top"/>
      <protection locked="0"/>
    </xf>
    <xf numFmtId="49" fontId="7" fillId="4" borderId="6" xfId="0" applyNumberFormat="1" applyFont="1" applyFill="1" applyBorder="1" applyAlignment="1" applyProtection="1">
      <alignment horizontal="center" vertical="top"/>
      <protection locked="0"/>
    </xf>
    <xf numFmtId="0" fontId="7" fillId="8" borderId="28" xfId="0" applyFont="1" applyFill="1" applyBorder="1" applyAlignment="1">
      <alignment horizontal="left" vertical="center" shrinkToFit="1"/>
    </xf>
    <xf numFmtId="0" fontId="0" fillId="7" borderId="21" xfId="0" applyFill="1" applyBorder="1" applyAlignment="1">
      <alignment horizontal="left" vertical="center" shrinkToFit="1"/>
    </xf>
    <xf numFmtId="0" fontId="0" fillId="7" borderId="115" xfId="0" applyFill="1" applyBorder="1" applyAlignment="1">
      <alignment horizontal="left" vertical="center" shrinkToFit="1"/>
    </xf>
    <xf numFmtId="49" fontId="7" fillId="12" borderId="138" xfId="0" applyNumberFormat="1" applyFont="1" applyFill="1" applyBorder="1" applyAlignment="1">
      <alignment vertical="top"/>
    </xf>
    <xf numFmtId="0" fontId="6" fillId="2" borderId="12" xfId="0" applyFont="1" applyFill="1" applyBorder="1" applyAlignment="1" applyProtection="1">
      <alignment horizontal="center" vertical="center" shrinkToFit="1"/>
      <protection locked="0"/>
    </xf>
    <xf numFmtId="0" fontId="7" fillId="4" borderId="31" xfId="0" applyFont="1" applyFill="1"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124" xfId="0" applyBorder="1" applyAlignment="1" applyProtection="1">
      <alignment horizontal="left" vertical="top" wrapText="1"/>
      <protection locked="0"/>
    </xf>
    <xf numFmtId="0" fontId="0" fillId="0" borderId="31" xfId="0" applyBorder="1" applyAlignment="1" applyProtection="1">
      <alignment horizontal="left" vertical="top" wrapText="1"/>
      <protection locked="0"/>
    </xf>
    <xf numFmtId="0" fontId="0" fillId="0" borderId="122" xfId="0" applyBorder="1" applyAlignment="1" applyProtection="1">
      <alignment horizontal="left" vertical="top" wrapText="1"/>
      <protection locked="0"/>
    </xf>
    <xf numFmtId="0" fontId="0" fillId="0" borderId="123" xfId="0" applyBorder="1" applyAlignment="1" applyProtection="1">
      <alignment horizontal="left" vertical="top" wrapText="1"/>
      <protection locked="0"/>
    </xf>
    <xf numFmtId="0" fontId="0" fillId="0" borderId="125" xfId="0" applyBorder="1" applyAlignment="1" applyProtection="1">
      <alignment horizontal="left" vertical="top" wrapText="1"/>
      <protection locked="0"/>
    </xf>
    <xf numFmtId="0" fontId="6" fillId="2" borderId="163" xfId="0" applyFont="1" applyFill="1" applyBorder="1" applyAlignment="1" applyProtection="1">
      <alignment horizontal="center" vertical="center" shrinkToFit="1"/>
      <protection locked="0"/>
    </xf>
    <xf numFmtId="0" fontId="0" fillId="0" borderId="78" xfId="0" applyBorder="1" applyAlignment="1" applyProtection="1">
      <alignment vertical="center" shrinkToFit="1"/>
      <protection locked="0"/>
    </xf>
    <xf numFmtId="49" fontId="7" fillId="4" borderId="104" xfId="0" applyNumberFormat="1" applyFont="1" applyFill="1" applyBorder="1" applyAlignment="1" applyProtection="1">
      <alignment horizontal="center" vertical="top"/>
      <protection locked="0"/>
    </xf>
    <xf numFmtId="49" fontId="7" fillId="4" borderId="164" xfId="0" applyNumberFormat="1" applyFont="1" applyFill="1" applyBorder="1" applyAlignment="1" applyProtection="1">
      <alignment horizontal="center" vertical="top"/>
      <protection locked="0"/>
    </xf>
    <xf numFmtId="49" fontId="7" fillId="8" borderId="147" xfId="0" applyNumberFormat="1" applyFont="1" applyFill="1" applyBorder="1" applyAlignment="1">
      <alignment horizontal="center" vertical="center" shrinkToFit="1"/>
    </xf>
    <xf numFmtId="0" fontId="7" fillId="0" borderId="142" xfId="0" applyFont="1" applyBorder="1" applyAlignment="1">
      <alignment horizontal="center" vertical="center" shrinkToFit="1"/>
    </xf>
    <xf numFmtId="49" fontId="7" fillId="8" borderId="155" xfId="0" applyNumberFormat="1" applyFont="1" applyFill="1" applyBorder="1" applyAlignment="1">
      <alignment horizontal="center" vertical="center" shrinkToFit="1"/>
    </xf>
    <xf numFmtId="0" fontId="7" fillId="0" borderId="149" xfId="0" applyFont="1" applyBorder="1" applyAlignment="1">
      <alignment horizontal="center" vertical="center" shrinkToFit="1"/>
    </xf>
    <xf numFmtId="0" fontId="6" fillId="7" borderId="5" xfId="0" applyFont="1" applyFill="1" applyBorder="1" applyAlignment="1">
      <alignment horizontal="center" vertical="center" shrinkToFit="1"/>
    </xf>
    <xf numFmtId="0" fontId="6" fillId="7" borderId="15" xfId="0" applyFont="1" applyFill="1" applyBorder="1" applyAlignment="1">
      <alignment horizontal="center" vertical="center" shrinkToFit="1"/>
    </xf>
    <xf numFmtId="49" fontId="7" fillId="8" borderId="152" xfId="0" applyNumberFormat="1" applyFont="1" applyFill="1" applyBorder="1" applyAlignment="1">
      <alignment horizontal="left" vertical="center" shrinkToFit="1"/>
    </xf>
    <xf numFmtId="5" fontId="6" fillId="0" borderId="153" xfId="0" applyNumberFormat="1" applyFont="1" applyBorder="1" applyAlignment="1">
      <alignment horizontal="center" vertical="center" shrinkToFit="1"/>
    </xf>
    <xf numFmtId="5" fontId="6" fillId="0" borderId="145" xfId="0" applyNumberFormat="1" applyFont="1" applyBorder="1" applyAlignment="1">
      <alignment horizontal="center" vertical="center" shrinkToFit="1"/>
    </xf>
    <xf numFmtId="5" fontId="6" fillId="0" borderId="146" xfId="0" applyNumberFormat="1" applyFont="1" applyBorder="1" applyAlignment="1">
      <alignment horizontal="center" vertical="center" shrinkToFit="1"/>
    </xf>
    <xf numFmtId="0" fontId="7" fillId="0" borderId="154" xfId="0" applyFont="1" applyBorder="1" applyAlignment="1">
      <alignment horizontal="center" vertical="center" shrinkToFit="1"/>
    </xf>
    <xf numFmtId="49" fontId="7" fillId="8" borderId="109" xfId="0" applyNumberFormat="1" applyFont="1" applyFill="1" applyBorder="1" applyAlignment="1">
      <alignment horizontal="center" vertical="center" shrinkToFit="1"/>
    </xf>
    <xf numFmtId="49" fontId="7" fillId="8" borderId="110" xfId="0" applyNumberFormat="1" applyFont="1" applyFill="1" applyBorder="1" applyAlignment="1">
      <alignment horizontal="center" vertical="center" shrinkToFit="1"/>
    </xf>
    <xf numFmtId="49" fontId="7" fillId="8" borderId="142" xfId="0" applyNumberFormat="1" applyFont="1" applyFill="1" applyBorder="1" applyAlignment="1">
      <alignment horizontal="left" vertical="center" shrinkToFit="1"/>
    </xf>
    <xf numFmtId="0" fontId="7" fillId="0" borderId="142" xfId="0" applyFont="1" applyBorder="1" applyAlignment="1">
      <alignment horizontal="left" vertical="center" shrinkToFit="1"/>
    </xf>
    <xf numFmtId="0" fontId="7" fillId="0" borderId="143" xfId="0" applyFont="1" applyBorder="1" applyAlignment="1">
      <alignment horizontal="left" vertical="center" shrinkToFit="1"/>
    </xf>
    <xf numFmtId="0" fontId="7" fillId="0" borderId="144" xfId="0" applyFont="1" applyBorder="1" applyAlignment="1">
      <alignment horizontal="left" vertical="center" shrinkToFit="1"/>
    </xf>
    <xf numFmtId="0" fontId="7" fillId="0" borderId="15" xfId="0" applyFont="1" applyBorder="1" applyAlignment="1">
      <alignment horizontal="center" vertical="center" shrinkToFit="1"/>
    </xf>
    <xf numFmtId="0" fontId="7" fillId="0" borderId="35" xfId="0" applyFont="1" applyBorder="1" applyAlignment="1">
      <alignment horizontal="center" vertical="center" shrinkToFit="1"/>
    </xf>
    <xf numFmtId="49" fontId="7" fillId="8" borderId="59" xfId="0" applyNumberFormat="1" applyFont="1" applyFill="1" applyBorder="1" applyAlignment="1">
      <alignment horizontal="center" vertical="center" shrinkToFit="1"/>
    </xf>
    <xf numFmtId="0" fontId="7" fillId="0" borderId="152" xfId="0" applyFont="1" applyBorder="1" applyAlignment="1">
      <alignment horizontal="center" vertical="center" shrinkToFit="1"/>
    </xf>
    <xf numFmtId="0" fontId="6" fillId="2" borderId="15" xfId="0" applyFont="1" applyFill="1" applyBorder="1" applyAlignment="1" applyProtection="1">
      <alignment vertical="center" shrinkToFit="1"/>
      <protection locked="0"/>
    </xf>
    <xf numFmtId="0" fontId="6" fillId="2" borderId="35" xfId="0" applyFont="1" applyFill="1" applyBorder="1" applyAlignment="1" applyProtection="1">
      <alignment vertical="center" shrinkToFit="1"/>
      <protection locked="0"/>
    </xf>
    <xf numFmtId="49" fontId="7" fillId="4" borderId="107" xfId="0" applyNumberFormat="1" applyFont="1" applyFill="1" applyBorder="1" applyAlignment="1" applyProtection="1">
      <alignment horizontal="center" vertical="center" shrinkToFit="1"/>
      <protection locked="0"/>
    </xf>
    <xf numFmtId="49" fontId="7" fillId="4" borderId="108" xfId="0" applyNumberFormat="1" applyFont="1" applyFill="1" applyBorder="1" applyAlignment="1" applyProtection="1">
      <alignment horizontal="center" vertical="center" shrinkToFit="1"/>
      <protection locked="0"/>
    </xf>
    <xf numFmtId="0" fontId="6" fillId="0" borderId="63" xfId="0" applyFont="1" applyBorder="1" applyAlignment="1">
      <alignment horizontal="center" vertical="center" shrinkToFit="1"/>
    </xf>
    <xf numFmtId="0" fontId="7" fillId="0" borderId="43" xfId="0" applyFont="1" applyBorder="1" applyAlignment="1">
      <alignment horizontal="center" vertical="top" textRotation="255" shrinkToFit="1"/>
    </xf>
    <xf numFmtId="0" fontId="0" fillId="0" borderId="24" xfId="0" applyBorder="1" applyAlignment="1">
      <alignment horizontal="center" vertical="top" textRotation="255" shrinkToFit="1"/>
    </xf>
    <xf numFmtId="0" fontId="0" fillId="0" borderId="148" xfId="0" applyBorder="1" applyAlignment="1">
      <alignment horizontal="center" vertical="top" textRotation="255" shrinkToFit="1"/>
    </xf>
    <xf numFmtId="49" fontId="7" fillId="8" borderId="149" xfId="0" applyNumberFormat="1" applyFont="1" applyFill="1" applyBorder="1" applyAlignment="1">
      <alignment horizontal="left" vertical="center" shrinkToFit="1"/>
    </xf>
    <xf numFmtId="0" fontId="7" fillId="0" borderId="149" xfId="0" applyFont="1" applyBorder="1" applyAlignment="1">
      <alignment horizontal="left" vertical="center" shrinkToFit="1"/>
    </xf>
    <xf numFmtId="0" fontId="7" fillId="0" borderId="150" xfId="0" applyFont="1" applyBorder="1" applyAlignment="1">
      <alignment horizontal="left" vertical="center" shrinkToFit="1"/>
    </xf>
    <xf numFmtId="0" fontId="7" fillId="0" borderId="151" xfId="0" applyFont="1" applyBorder="1" applyAlignment="1">
      <alignment horizontal="left" vertical="center" shrinkToFit="1"/>
    </xf>
    <xf numFmtId="0" fontId="11" fillId="7" borderId="43" xfId="0" applyFont="1" applyFill="1" applyBorder="1" applyAlignment="1">
      <alignment horizontal="center" vertical="top" textRotation="255" wrapText="1"/>
    </xf>
    <xf numFmtId="0" fontId="18" fillId="0" borderId="24" xfId="0" applyFont="1" applyBorder="1" applyAlignment="1">
      <alignment horizontal="center" vertical="top" textRotation="255" wrapText="1"/>
    </xf>
    <xf numFmtId="0" fontId="18" fillId="0" borderId="148" xfId="0" applyFont="1" applyBorder="1" applyAlignment="1">
      <alignment horizontal="center" vertical="top" textRotation="255" wrapText="1"/>
    </xf>
    <xf numFmtId="0" fontId="6" fillId="7" borderId="54" xfId="0" applyFont="1" applyFill="1" applyBorder="1" applyAlignment="1">
      <alignment horizontal="center" vertical="center" shrinkToFit="1"/>
    </xf>
    <xf numFmtId="0" fontId="6" fillId="7" borderId="55" xfId="0" applyFont="1" applyFill="1" applyBorder="1" applyAlignment="1">
      <alignment horizontal="center" vertical="center" shrinkToFit="1"/>
    </xf>
    <xf numFmtId="0" fontId="6" fillId="7" borderId="56" xfId="0" applyFont="1" applyFill="1" applyBorder="1" applyAlignment="1">
      <alignment horizontal="center" vertical="center" shrinkToFit="1"/>
    </xf>
    <xf numFmtId="0" fontId="7" fillId="7" borderId="116" xfId="0" applyFont="1" applyFill="1" applyBorder="1" applyAlignment="1">
      <alignment horizontal="center" vertical="center" shrinkToFit="1"/>
    </xf>
    <xf numFmtId="0" fontId="7" fillId="7" borderId="117" xfId="0" applyFont="1" applyFill="1" applyBorder="1" applyAlignment="1">
      <alignment horizontal="center" vertical="center" shrinkToFit="1"/>
    </xf>
    <xf numFmtId="0" fontId="7" fillId="7" borderId="118" xfId="0" applyFont="1" applyFill="1" applyBorder="1" applyAlignment="1">
      <alignment horizontal="center" vertical="center" shrinkToFit="1"/>
    </xf>
    <xf numFmtId="0" fontId="0" fillId="15" borderId="1" xfId="0" applyFill="1" applyBorder="1" applyAlignment="1" applyProtection="1">
      <alignment horizontal="center" vertical="center" shrinkToFit="1"/>
      <protection locked="0"/>
    </xf>
    <xf numFmtId="0" fontId="0" fillId="15" borderId="145" xfId="0" applyFill="1" applyBorder="1" applyAlignment="1" applyProtection="1">
      <alignment horizontal="center" vertical="center" shrinkToFit="1"/>
      <protection locked="0"/>
    </xf>
    <xf numFmtId="0" fontId="0" fillId="15" borderId="146" xfId="0" applyFill="1" applyBorder="1" applyAlignment="1" applyProtection="1">
      <alignment horizontal="center" vertical="center" shrinkToFit="1"/>
      <protection locked="0"/>
    </xf>
    <xf numFmtId="0" fontId="6" fillId="7" borderId="62" xfId="0" applyFont="1" applyFill="1" applyBorder="1" applyAlignment="1">
      <alignment horizontal="center" vertical="center" shrinkToFit="1"/>
    </xf>
    <xf numFmtId="0" fontId="6" fillId="7" borderId="50" xfId="0" applyFont="1" applyFill="1" applyBorder="1" applyAlignment="1">
      <alignment horizontal="center" vertical="center" shrinkToFit="1"/>
    </xf>
    <xf numFmtId="0" fontId="7" fillId="7" borderId="72" xfId="0" applyFont="1" applyFill="1" applyBorder="1" applyAlignment="1">
      <alignment horizontal="left" vertical="center" wrapText="1"/>
    </xf>
    <xf numFmtId="0" fontId="0" fillId="0" borderId="73" xfId="0" applyBorder="1" applyAlignment="1">
      <alignment horizontal="left" vertical="center" wrapText="1"/>
    </xf>
    <xf numFmtId="0" fontId="0" fillId="0" borderId="139" xfId="0" applyBorder="1" applyAlignment="1">
      <alignment horizontal="left" vertical="center" wrapText="1"/>
    </xf>
    <xf numFmtId="0" fontId="0" fillId="0" borderId="140" xfId="0" applyBorder="1" applyAlignment="1">
      <alignment horizontal="left" vertical="center" wrapText="1"/>
    </xf>
    <xf numFmtId="0" fontId="0" fillId="0" borderId="123" xfId="0" applyBorder="1" applyAlignment="1">
      <alignment horizontal="left" vertical="center" wrapText="1"/>
    </xf>
    <xf numFmtId="0" fontId="0" fillId="0" borderId="141" xfId="0" applyBorder="1" applyAlignment="1">
      <alignment horizontal="left" vertical="center" wrapText="1"/>
    </xf>
    <xf numFmtId="0" fontId="6" fillId="0" borderId="54" xfId="0" applyFont="1" applyBorder="1" applyAlignment="1">
      <alignment horizontal="center" vertical="center" shrinkToFit="1"/>
    </xf>
    <xf numFmtId="49" fontId="7" fillId="8" borderId="107" xfId="0" applyNumberFormat="1" applyFont="1" applyFill="1" applyBorder="1" applyAlignment="1">
      <alignment horizontal="center" vertical="center" shrinkToFit="1"/>
    </xf>
    <xf numFmtId="49" fontId="7" fillId="8" borderId="108" xfId="0" applyNumberFormat="1" applyFont="1" applyFill="1" applyBorder="1" applyAlignment="1">
      <alignment horizontal="center" vertical="center" shrinkToFit="1"/>
    </xf>
    <xf numFmtId="0" fontId="7" fillId="0" borderId="64" xfId="0" applyFont="1" applyBorder="1" applyAlignment="1">
      <alignment vertical="center" shrinkToFit="1"/>
    </xf>
    <xf numFmtId="0" fontId="7" fillId="0" borderId="140" xfId="0" applyFont="1" applyBorder="1" applyAlignment="1">
      <alignment horizontal="center" vertical="center" shrinkToFit="1"/>
    </xf>
    <xf numFmtId="0" fontId="7" fillId="0" borderId="123" xfId="0" applyFont="1" applyBorder="1" applyAlignment="1">
      <alignment horizontal="center" vertical="center" shrinkToFit="1"/>
    </xf>
    <xf numFmtId="0" fontId="7" fillId="0" borderId="141" xfId="0" applyFont="1" applyBorder="1" applyAlignment="1">
      <alignment horizontal="center" vertical="center" shrinkToFit="1"/>
    </xf>
    <xf numFmtId="0" fontId="7" fillId="0" borderId="75" xfId="0" applyFont="1" applyBorder="1" applyAlignment="1">
      <alignment horizontal="center" vertical="center" textRotation="255" shrinkToFit="1"/>
    </xf>
    <xf numFmtId="0" fontId="7" fillId="0" borderId="43" xfId="0" applyFont="1" applyBorder="1" applyAlignment="1">
      <alignment horizontal="center" vertical="top" textRotation="255" wrapText="1"/>
    </xf>
    <xf numFmtId="0" fontId="0" fillId="0" borderId="24" xfId="0" applyBorder="1" applyAlignment="1">
      <alignment horizontal="center" vertical="top" textRotation="255" wrapText="1"/>
    </xf>
    <xf numFmtId="0" fontId="0" fillId="0" borderId="148" xfId="0" applyBorder="1" applyAlignment="1">
      <alignment horizontal="center" vertical="top" textRotation="255" wrapText="1"/>
    </xf>
    <xf numFmtId="49" fontId="7" fillId="0" borderId="5" xfId="0" applyNumberFormat="1" applyFont="1" applyBorder="1" applyAlignment="1">
      <alignment horizontal="center" vertical="center" shrinkToFit="1"/>
    </xf>
    <xf numFmtId="49" fontId="7" fillId="0" borderId="15" xfId="0" applyNumberFormat="1" applyFont="1" applyBorder="1" applyAlignment="1">
      <alignment horizontal="center" vertical="center" shrinkToFit="1"/>
    </xf>
    <xf numFmtId="49" fontId="7" fillId="0" borderId="35" xfId="0" applyNumberFormat="1" applyFont="1" applyBorder="1" applyAlignment="1">
      <alignment horizontal="center" vertical="center" shrinkToFit="1"/>
    </xf>
    <xf numFmtId="49" fontId="7" fillId="4" borderId="156" xfId="0" applyNumberFormat="1" applyFont="1" applyFill="1" applyBorder="1" applyAlignment="1" applyProtection="1">
      <alignment horizontal="center" vertical="center" shrinkToFit="1"/>
      <protection locked="0"/>
    </xf>
    <xf numFmtId="0" fontId="7" fillId="0" borderId="66" xfId="0" applyFont="1" applyBorder="1" applyAlignment="1">
      <alignment horizontal="center" vertical="center" shrinkToFit="1"/>
    </xf>
    <xf numFmtId="0" fontId="7" fillId="0" borderId="102" xfId="0" applyFont="1" applyBorder="1" applyAlignment="1">
      <alignment horizontal="center" vertical="center" shrinkToFit="1"/>
    </xf>
    <xf numFmtId="0" fontId="0" fillId="0" borderId="32" xfId="0" applyBorder="1">
      <alignment vertical="center"/>
    </xf>
    <xf numFmtId="0" fontId="7" fillId="0" borderId="159" xfId="0" applyFont="1" applyBorder="1" applyAlignment="1">
      <alignment horizontal="center" vertical="center" textRotation="255" shrinkToFit="1"/>
    </xf>
    <xf numFmtId="0" fontId="7" fillId="0" borderId="74" xfId="0" applyFont="1" applyBorder="1" applyAlignment="1">
      <alignment horizontal="center" vertical="center" textRotation="255" shrinkToFit="1"/>
    </xf>
    <xf numFmtId="0" fontId="7" fillId="7" borderId="180" xfId="0" applyFont="1" applyFill="1" applyBorder="1" applyAlignment="1">
      <alignment horizontal="center" vertical="center" textRotation="255" shrinkToFit="1"/>
    </xf>
    <xf numFmtId="0" fontId="7" fillId="0" borderId="182" xfId="0" applyFont="1" applyBorder="1" applyAlignment="1">
      <alignment horizontal="center" vertical="center" shrinkToFit="1"/>
    </xf>
    <xf numFmtId="0" fontId="7" fillId="0" borderId="95" xfId="0" applyFont="1" applyBorder="1" applyAlignment="1">
      <alignment horizontal="center" vertical="center" textRotation="255" shrinkToFit="1"/>
    </xf>
    <xf numFmtId="0" fontId="6" fillId="2" borderId="2" xfId="0" applyFont="1" applyFill="1" applyBorder="1" applyAlignment="1" applyProtection="1">
      <alignment vertical="center" shrinkToFit="1"/>
      <protection locked="0"/>
    </xf>
    <xf numFmtId="0" fontId="6" fillId="0" borderId="21" xfId="0" applyFont="1" applyBorder="1" applyAlignment="1" applyProtection="1">
      <alignment vertical="center" shrinkToFit="1"/>
      <protection locked="0"/>
    </xf>
    <xf numFmtId="0" fontId="6" fillId="0" borderId="53" xfId="0" applyFont="1" applyBorder="1" applyAlignment="1" applyProtection="1">
      <alignment vertical="center" shrinkToFit="1"/>
      <protection locked="0"/>
    </xf>
    <xf numFmtId="0" fontId="7" fillId="0" borderId="121" xfId="0" applyFont="1" applyBorder="1">
      <alignment vertical="center"/>
    </xf>
    <xf numFmtId="0" fontId="7" fillId="0" borderId="55" xfId="0" applyFont="1" applyBorder="1">
      <alignment vertical="center"/>
    </xf>
    <xf numFmtId="0" fontId="7" fillId="0" borderId="56" xfId="0" applyFont="1" applyBorder="1">
      <alignment vertical="center"/>
    </xf>
    <xf numFmtId="0" fontId="7" fillId="0" borderId="31" xfId="0" applyFont="1" applyBorder="1">
      <alignment vertical="center"/>
    </xf>
    <xf numFmtId="0" fontId="7" fillId="0" borderId="0" xfId="0" applyFont="1">
      <alignment vertical="center"/>
    </xf>
    <xf numFmtId="0" fontId="7" fillId="0" borderId="58" xfId="0" applyFont="1" applyBorder="1">
      <alignment vertical="center"/>
    </xf>
    <xf numFmtId="0" fontId="7" fillId="0" borderId="160" xfId="0" applyFont="1" applyBorder="1">
      <alignment vertical="center"/>
    </xf>
    <xf numFmtId="0" fontId="7" fillId="0" borderId="64" xfId="0" applyFont="1" applyBorder="1">
      <alignment vertical="center"/>
    </xf>
    <xf numFmtId="0" fontId="7" fillId="0" borderId="39" xfId="0" applyFont="1" applyBorder="1">
      <alignment vertical="center"/>
    </xf>
    <xf numFmtId="0" fontId="7" fillId="0" borderId="5" xfId="0" applyFont="1" applyBorder="1">
      <alignment vertical="center"/>
    </xf>
    <xf numFmtId="0" fontId="7" fillId="0" borderId="15" xfId="0" applyFont="1" applyBorder="1">
      <alignment vertical="center"/>
    </xf>
    <xf numFmtId="0" fontId="7" fillId="0" borderId="35" xfId="0" applyFont="1" applyBorder="1">
      <alignment vertical="center"/>
    </xf>
    <xf numFmtId="0" fontId="7" fillId="0" borderId="168" xfId="0" applyFont="1" applyBorder="1">
      <alignment vertical="center"/>
    </xf>
    <xf numFmtId="0" fontId="7" fillId="0" borderId="11" xfId="0" applyFont="1" applyBorder="1">
      <alignment vertical="center"/>
    </xf>
    <xf numFmtId="49" fontId="7" fillId="19" borderId="5" xfId="0" applyNumberFormat="1" applyFont="1" applyFill="1" applyBorder="1" applyAlignment="1" applyProtection="1">
      <alignment horizontal="center" vertical="center"/>
      <protection locked="0"/>
    </xf>
    <xf numFmtId="49" fontId="7" fillId="19" borderId="15" xfId="0" applyNumberFormat="1" applyFont="1" applyFill="1" applyBorder="1" applyAlignment="1" applyProtection="1">
      <alignment horizontal="center" vertical="center"/>
      <protection locked="0"/>
    </xf>
    <xf numFmtId="49" fontId="7" fillId="19" borderId="183" xfId="0" applyNumberFormat="1" applyFont="1" applyFill="1" applyBorder="1" applyAlignment="1" applyProtection="1">
      <alignment horizontal="center" vertical="center"/>
      <protection locked="0"/>
    </xf>
    <xf numFmtId="49" fontId="7" fillId="4" borderId="119" xfId="0" applyNumberFormat="1" applyFont="1" applyFill="1" applyBorder="1" applyAlignment="1" applyProtection="1">
      <alignment horizontal="center" vertical="top"/>
      <protection locked="0"/>
    </xf>
    <xf numFmtId="49" fontId="7" fillId="4" borderId="120" xfId="0" applyNumberFormat="1" applyFont="1" applyFill="1" applyBorder="1" applyAlignment="1" applyProtection="1">
      <alignment horizontal="center" vertical="top"/>
      <protection locked="0"/>
    </xf>
    <xf numFmtId="0" fontId="7" fillId="19" borderId="30" xfId="0" applyFont="1" applyFill="1" applyBorder="1" applyAlignment="1" applyProtection="1">
      <alignment horizontal="center" vertical="center"/>
      <protection locked="0"/>
    </xf>
    <xf numFmtId="0" fontId="7" fillId="19" borderId="16" xfId="0" applyFont="1" applyFill="1" applyBorder="1" applyAlignment="1" applyProtection="1">
      <alignment horizontal="center" vertical="center"/>
      <protection locked="0"/>
    </xf>
    <xf numFmtId="0" fontId="7" fillId="19" borderId="98" xfId="0" applyFont="1" applyFill="1" applyBorder="1" applyAlignment="1" applyProtection="1">
      <alignment horizontal="center" vertical="center"/>
      <protection locked="0"/>
    </xf>
    <xf numFmtId="49" fontId="7" fillId="4" borderId="165" xfId="0" applyNumberFormat="1" applyFont="1" applyFill="1" applyBorder="1" applyAlignment="1" applyProtection="1">
      <alignment horizontal="center" vertical="top"/>
      <protection locked="0"/>
    </xf>
    <xf numFmtId="49" fontId="7" fillId="4" borderId="166" xfId="0" applyNumberFormat="1" applyFont="1" applyFill="1" applyBorder="1" applyAlignment="1" applyProtection="1">
      <alignment horizontal="center" vertical="top"/>
      <protection locked="0"/>
    </xf>
    <xf numFmtId="49" fontId="7" fillId="4" borderId="11" xfId="0" applyNumberFormat="1" applyFont="1" applyFill="1" applyBorder="1" applyAlignment="1" applyProtection="1">
      <alignment horizontal="center" vertical="top"/>
      <protection locked="0"/>
    </xf>
    <xf numFmtId="0" fontId="15" fillId="14" borderId="0" xfId="0" applyFont="1" applyFill="1" applyAlignment="1">
      <alignment vertical="center" shrinkToFit="1"/>
    </xf>
    <xf numFmtId="0" fontId="0" fillId="0" borderId="0" xfId="0" applyAlignment="1">
      <alignment vertical="center" shrinkToFit="1"/>
    </xf>
    <xf numFmtId="0" fontId="7" fillId="15" borderId="30" xfId="0" applyFont="1" applyFill="1" applyBorder="1" applyAlignment="1" applyProtection="1">
      <alignment horizontal="center" vertical="center"/>
      <protection locked="0"/>
    </xf>
    <xf numFmtId="0" fontId="7" fillId="15" borderId="16" xfId="0" applyFont="1" applyFill="1" applyBorder="1" applyAlignment="1" applyProtection="1">
      <alignment horizontal="center" vertical="center"/>
      <protection locked="0"/>
    </xf>
    <xf numFmtId="0" fontId="7" fillId="15" borderId="98" xfId="0" applyFont="1" applyFill="1" applyBorder="1" applyAlignment="1" applyProtection="1">
      <alignment horizontal="center" vertical="center"/>
      <protection locked="0"/>
    </xf>
    <xf numFmtId="49" fontId="7" fillId="12" borderId="6" xfId="0" applyNumberFormat="1" applyFont="1" applyFill="1" applyBorder="1" applyAlignment="1">
      <alignment vertical="top"/>
    </xf>
    <xf numFmtId="49" fontId="7" fillId="4" borderId="169" xfId="0" applyNumberFormat="1" applyFont="1" applyFill="1" applyBorder="1" applyAlignment="1" applyProtection="1">
      <alignment horizontal="center" vertical="top"/>
      <protection locked="0"/>
    </xf>
    <xf numFmtId="49" fontId="7" fillId="4" borderId="170" xfId="0" applyNumberFormat="1" applyFont="1" applyFill="1" applyBorder="1" applyAlignment="1" applyProtection="1">
      <alignment horizontal="center" vertical="top"/>
      <protection locked="0"/>
    </xf>
    <xf numFmtId="49" fontId="7" fillId="4" borderId="171" xfId="0" applyNumberFormat="1" applyFont="1" applyFill="1" applyBorder="1" applyAlignment="1" applyProtection="1">
      <alignment horizontal="center" vertical="top"/>
      <protection locked="0"/>
    </xf>
    <xf numFmtId="49" fontId="7" fillId="2" borderId="122" xfId="0" applyNumberFormat="1" applyFont="1" applyFill="1" applyBorder="1" applyAlignment="1" applyProtection="1">
      <alignment horizontal="left" vertical="center"/>
      <protection locked="0"/>
    </xf>
    <xf numFmtId="49" fontId="7" fillId="2" borderId="125" xfId="0" applyNumberFormat="1" applyFont="1" applyFill="1" applyBorder="1" applyAlignment="1" applyProtection="1">
      <alignment horizontal="left" vertical="center"/>
      <protection locked="0"/>
    </xf>
    <xf numFmtId="49" fontId="7" fillId="4" borderId="161" xfId="0" applyNumberFormat="1" applyFont="1" applyFill="1" applyBorder="1" applyAlignment="1" applyProtection="1">
      <alignment horizontal="center" vertical="top"/>
      <protection locked="0"/>
    </xf>
    <xf numFmtId="49" fontId="7" fillId="4" borderId="126" xfId="0" applyNumberFormat="1" applyFont="1" applyFill="1" applyBorder="1" applyAlignment="1" applyProtection="1">
      <alignment horizontal="center" vertical="top"/>
      <protection locked="0"/>
    </xf>
    <xf numFmtId="49" fontId="7" fillId="12" borderId="162" xfId="0" applyNumberFormat="1" applyFont="1" applyFill="1" applyBorder="1" applyAlignment="1">
      <alignment vertical="top"/>
    </xf>
    <xf numFmtId="49" fontId="7" fillId="4" borderId="167" xfId="0" applyNumberFormat="1" applyFont="1" applyFill="1" applyBorder="1" applyAlignment="1" applyProtection="1">
      <alignment horizontal="center" vertical="top"/>
      <protection locked="0"/>
    </xf>
    <xf numFmtId="0" fontId="13" fillId="0" borderId="28" xfId="0" applyFont="1" applyBorder="1">
      <alignment vertical="center"/>
    </xf>
    <xf numFmtId="0" fontId="13" fillId="0" borderId="21" xfId="0" applyFont="1" applyBorder="1">
      <alignment vertical="center"/>
    </xf>
    <xf numFmtId="0" fontId="13" fillId="0" borderId="115" xfId="0" applyFont="1" applyBorder="1">
      <alignment vertical="center"/>
    </xf>
    <xf numFmtId="0" fontId="7" fillId="0" borderId="28" xfId="0" applyFont="1" applyBorder="1" applyAlignment="1">
      <alignment horizontal="center" vertical="center"/>
    </xf>
    <xf numFmtId="0" fontId="7" fillId="0" borderId="21" xfId="0" applyFont="1" applyBorder="1" applyAlignment="1">
      <alignment horizontal="center" vertical="center"/>
    </xf>
    <xf numFmtId="0" fontId="7" fillId="0" borderId="115" xfId="0" applyFont="1" applyBorder="1" applyAlignment="1">
      <alignment horizontal="center" vertical="center"/>
    </xf>
    <xf numFmtId="49" fontId="7" fillId="15" borderId="30" xfId="0" applyNumberFormat="1" applyFont="1" applyFill="1" applyBorder="1" applyAlignment="1" applyProtection="1">
      <alignment vertical="center" shrinkToFit="1"/>
      <protection locked="0"/>
    </xf>
    <xf numFmtId="49" fontId="7" fillId="15" borderId="16" xfId="0" applyNumberFormat="1" applyFont="1" applyFill="1" applyBorder="1" applyAlignment="1" applyProtection="1">
      <alignment vertical="center" shrinkToFit="1"/>
      <protection locked="0"/>
    </xf>
    <xf numFmtId="49" fontId="7" fillId="15" borderId="98" xfId="0" applyNumberFormat="1" applyFont="1" applyFill="1" applyBorder="1" applyAlignment="1" applyProtection="1">
      <alignment vertical="center" shrinkToFit="1"/>
      <protection locked="0"/>
    </xf>
    <xf numFmtId="49" fontId="7" fillId="15" borderId="30" xfId="0" applyNumberFormat="1" applyFont="1" applyFill="1" applyBorder="1" applyAlignment="1" applyProtection="1">
      <alignment horizontal="center" vertical="center" shrinkToFit="1"/>
      <protection locked="0"/>
    </xf>
    <xf numFmtId="49" fontId="7" fillId="15" borderId="16" xfId="0" applyNumberFormat="1" applyFont="1" applyFill="1" applyBorder="1" applyAlignment="1" applyProtection="1">
      <alignment horizontal="center" vertical="center" shrinkToFit="1"/>
      <protection locked="0"/>
    </xf>
    <xf numFmtId="49" fontId="7" fillId="15" borderId="98" xfId="0" applyNumberFormat="1" applyFont="1" applyFill="1" applyBorder="1" applyAlignment="1" applyProtection="1">
      <alignment horizontal="center" vertical="center" shrinkToFit="1"/>
      <protection locked="0"/>
    </xf>
    <xf numFmtId="49" fontId="7" fillId="2" borderId="121" xfId="0" applyNumberFormat="1" applyFont="1" applyFill="1" applyBorder="1" applyAlignment="1" applyProtection="1">
      <alignment horizontal="left" vertical="center"/>
      <protection locked="0"/>
    </xf>
    <xf numFmtId="49" fontId="7" fillId="2" borderId="55" xfId="0" applyNumberFormat="1" applyFont="1" applyFill="1" applyBorder="1" applyAlignment="1" applyProtection="1">
      <alignment horizontal="left" vertical="center"/>
      <protection locked="0"/>
    </xf>
    <xf numFmtId="49" fontId="7" fillId="2" borderId="175" xfId="0" applyNumberFormat="1" applyFont="1" applyFill="1" applyBorder="1" applyAlignment="1" applyProtection="1">
      <alignment horizontal="left" vertical="center"/>
      <protection locked="0"/>
    </xf>
    <xf numFmtId="49" fontId="7" fillId="2" borderId="123" xfId="0" applyNumberFormat="1" applyFont="1" applyFill="1" applyBorder="1" applyAlignment="1" applyProtection="1">
      <alignment horizontal="left" vertical="center"/>
      <protection locked="0"/>
    </xf>
    <xf numFmtId="49" fontId="7" fillId="19" borderId="28" xfId="0" applyNumberFormat="1" applyFont="1" applyFill="1" applyBorder="1" applyAlignment="1" applyProtection="1">
      <alignment horizontal="left" vertical="center"/>
      <protection locked="0"/>
    </xf>
    <xf numFmtId="49" fontId="7" fillId="19" borderId="115" xfId="0" applyNumberFormat="1" applyFont="1" applyFill="1" applyBorder="1" applyAlignment="1" applyProtection="1">
      <alignment horizontal="left" vertical="center"/>
      <protection locked="0"/>
    </xf>
    <xf numFmtId="0" fontId="7" fillId="0" borderId="121" xfId="0" applyFont="1" applyBorder="1" applyAlignment="1">
      <alignment vertical="center" wrapText="1"/>
    </xf>
    <xf numFmtId="0" fontId="7" fillId="0" borderId="122" xfId="0" applyFont="1" applyBorder="1">
      <alignment vertical="center"/>
    </xf>
    <xf numFmtId="0" fontId="7" fillId="0" borderId="123" xfId="0" applyFont="1" applyBorder="1">
      <alignment vertical="center"/>
    </xf>
    <xf numFmtId="49" fontId="7" fillId="19" borderId="121" xfId="0" applyNumberFormat="1" applyFont="1" applyFill="1" applyBorder="1" applyAlignment="1" applyProtection="1">
      <alignment horizontal="left" vertical="center"/>
      <protection locked="0"/>
    </xf>
    <xf numFmtId="49" fontId="7" fillId="19" borderId="175" xfId="0" applyNumberFormat="1" applyFont="1" applyFill="1" applyBorder="1" applyAlignment="1" applyProtection="1">
      <alignment horizontal="left" vertical="center"/>
      <protection locked="0"/>
    </xf>
    <xf numFmtId="49" fontId="7" fillId="19" borderId="122" xfId="0" applyNumberFormat="1" applyFont="1" applyFill="1" applyBorder="1" applyAlignment="1" applyProtection="1">
      <alignment horizontal="left" vertical="center"/>
      <protection locked="0"/>
    </xf>
    <xf numFmtId="49" fontId="7" fillId="19" borderId="125" xfId="0" applyNumberFormat="1" applyFont="1" applyFill="1" applyBorder="1" applyAlignment="1" applyProtection="1">
      <alignment horizontal="left" vertical="center"/>
      <protection locked="0"/>
    </xf>
    <xf numFmtId="0" fontId="7" fillId="0" borderId="111" xfId="0" applyFont="1" applyBorder="1">
      <alignment vertical="center"/>
    </xf>
    <xf numFmtId="0" fontId="7" fillId="0" borderId="112" xfId="0" applyFont="1" applyBorder="1">
      <alignment vertical="center"/>
    </xf>
    <xf numFmtId="0" fontId="7" fillId="0" borderId="113" xfId="0" applyFont="1" applyBorder="1">
      <alignment vertical="center"/>
    </xf>
    <xf numFmtId="0" fontId="7" fillId="0" borderId="114" xfId="0" applyFont="1" applyBorder="1">
      <alignment vertical="center"/>
    </xf>
    <xf numFmtId="0" fontId="7" fillId="0" borderId="25" xfId="0" applyFont="1" applyBorder="1">
      <alignment vertical="center"/>
    </xf>
    <xf numFmtId="49" fontId="7" fillId="2" borderId="28" xfId="0" applyNumberFormat="1" applyFont="1" applyFill="1" applyBorder="1" applyAlignment="1" applyProtection="1">
      <alignment horizontal="left" vertical="center"/>
      <protection locked="0"/>
    </xf>
    <xf numFmtId="49" fontId="7" fillId="2" borderId="115" xfId="0" applyNumberFormat="1" applyFont="1" applyFill="1" applyBorder="1" applyAlignment="1" applyProtection="1">
      <alignment horizontal="left" vertical="center"/>
      <protection locked="0"/>
    </xf>
    <xf numFmtId="0" fontId="16" fillId="0" borderId="28" xfId="0" applyFont="1" applyBorder="1" applyAlignment="1">
      <alignment horizontal="center" vertical="center" wrapText="1"/>
    </xf>
    <xf numFmtId="0" fontId="16" fillId="0" borderId="21" xfId="0" applyFont="1" applyBorder="1" applyAlignment="1">
      <alignment horizontal="center" vertical="center"/>
    </xf>
    <xf numFmtId="0" fontId="16" fillId="0" borderId="115" xfId="0" applyFont="1" applyBorder="1" applyAlignment="1">
      <alignment horizontal="center" vertical="center"/>
    </xf>
    <xf numFmtId="0" fontId="7" fillId="2" borderId="122" xfId="0" applyFont="1" applyFill="1" applyBorder="1" applyAlignment="1" applyProtection="1">
      <alignment horizontal="center" vertical="center"/>
      <protection locked="0"/>
    </xf>
    <xf numFmtId="0" fontId="7" fillId="2" borderId="123" xfId="0" applyFont="1" applyFill="1" applyBorder="1" applyAlignment="1" applyProtection="1">
      <alignment horizontal="center" vertical="center"/>
      <protection locked="0"/>
    </xf>
    <xf numFmtId="0" fontId="7" fillId="2" borderId="125" xfId="0" applyFont="1" applyFill="1" applyBorder="1" applyAlignment="1" applyProtection="1">
      <alignment horizontal="center" vertical="center"/>
      <protection locked="0"/>
    </xf>
    <xf numFmtId="0" fontId="7" fillId="8" borderId="1" xfId="0" applyFont="1" applyFill="1" applyBorder="1" applyAlignment="1">
      <alignment horizontal="left" vertical="center" shrinkToFit="1"/>
    </xf>
    <xf numFmtId="0" fontId="0" fillId="7" borderId="145" xfId="0" applyFill="1" applyBorder="1" applyAlignment="1">
      <alignment horizontal="left" vertical="center" shrinkToFit="1"/>
    </xf>
    <xf numFmtId="0" fontId="0" fillId="7" borderId="146" xfId="0" applyFill="1" applyBorder="1" applyAlignment="1">
      <alignment horizontal="left" vertical="center" shrinkToFit="1"/>
    </xf>
    <xf numFmtId="0" fontId="7" fillId="19" borderId="85" xfId="0" applyFont="1" applyFill="1" applyBorder="1" applyAlignment="1" applyProtection="1">
      <alignment horizontal="left" vertical="top" wrapText="1"/>
      <protection locked="0"/>
    </xf>
    <xf numFmtId="0" fontId="7" fillId="19" borderId="33" xfId="0" applyFont="1" applyFill="1" applyBorder="1" applyAlignment="1" applyProtection="1">
      <alignment horizontal="left" vertical="top" wrapText="1"/>
      <protection locked="0"/>
    </xf>
    <xf numFmtId="0" fontId="7" fillId="19" borderId="86" xfId="0" applyFont="1" applyFill="1" applyBorder="1" applyAlignment="1" applyProtection="1">
      <alignment horizontal="left" vertical="top" wrapText="1"/>
      <protection locked="0"/>
    </xf>
    <xf numFmtId="0" fontId="7" fillId="19" borderId="31" xfId="0" applyFont="1" applyFill="1" applyBorder="1" applyAlignment="1" applyProtection="1">
      <alignment horizontal="left" vertical="top" wrapText="1"/>
      <protection locked="0"/>
    </xf>
    <xf numFmtId="0" fontId="7" fillId="19" borderId="0" xfId="0" applyFont="1" applyFill="1" applyAlignment="1" applyProtection="1">
      <alignment horizontal="left" vertical="top" wrapText="1"/>
      <protection locked="0"/>
    </xf>
    <xf numFmtId="0" fontId="7" fillId="19" borderId="124" xfId="0" applyFont="1" applyFill="1" applyBorder="1" applyAlignment="1" applyProtection="1">
      <alignment horizontal="left" vertical="top" wrapText="1"/>
      <protection locked="0"/>
    </xf>
    <xf numFmtId="0" fontId="7" fillId="19" borderId="122" xfId="0" applyFont="1" applyFill="1" applyBorder="1" applyAlignment="1" applyProtection="1">
      <alignment horizontal="left" vertical="top" wrapText="1"/>
      <protection locked="0"/>
    </xf>
    <xf numFmtId="0" fontId="7" fillId="19" borderId="123" xfId="0" applyFont="1" applyFill="1" applyBorder="1" applyAlignment="1" applyProtection="1">
      <alignment horizontal="left" vertical="top" wrapText="1"/>
      <protection locked="0"/>
    </xf>
    <xf numFmtId="0" fontId="7" fillId="19" borderId="125" xfId="0" applyFont="1" applyFill="1" applyBorder="1" applyAlignment="1" applyProtection="1">
      <alignment horizontal="left" vertical="top" wrapText="1"/>
      <protection locked="0"/>
    </xf>
    <xf numFmtId="0" fontId="7" fillId="8" borderId="172" xfId="0" applyFont="1" applyFill="1" applyBorder="1" applyAlignment="1">
      <alignment horizontal="left" vertical="top"/>
    </xf>
    <xf numFmtId="0" fontId="0" fillId="7" borderId="173" xfId="0" applyFill="1" applyBorder="1" applyAlignment="1">
      <alignment horizontal="left" vertical="top"/>
    </xf>
    <xf numFmtId="0" fontId="0" fillId="7" borderId="174" xfId="0" applyFill="1" applyBorder="1" applyAlignment="1">
      <alignment horizontal="left" vertical="top"/>
    </xf>
    <xf numFmtId="0" fontId="6" fillId="15" borderId="184" xfId="0" applyFont="1" applyFill="1" applyBorder="1" applyAlignment="1" applyProtection="1">
      <alignment horizontal="left" vertical="top" wrapText="1"/>
      <protection locked="0"/>
    </xf>
    <xf numFmtId="0" fontId="6" fillId="15" borderId="185" xfId="0" applyFont="1" applyFill="1" applyBorder="1" applyAlignment="1" applyProtection="1">
      <alignment horizontal="left" vertical="top" wrapText="1"/>
      <protection locked="0"/>
    </xf>
    <xf numFmtId="0" fontId="6" fillId="15" borderId="186" xfId="0" applyFont="1" applyFill="1" applyBorder="1" applyAlignment="1" applyProtection="1">
      <alignment horizontal="left" vertical="top" wrapText="1"/>
      <protection locked="0"/>
    </xf>
    <xf numFmtId="0" fontId="6" fillId="15" borderId="127" xfId="0" applyFont="1" applyFill="1" applyBorder="1" applyAlignment="1" applyProtection="1">
      <alignment horizontal="left" vertical="top" wrapText="1"/>
      <protection locked="0"/>
    </xf>
    <xf numFmtId="0" fontId="6" fillId="15" borderId="0" xfId="0" applyFont="1" applyFill="1" applyAlignment="1" applyProtection="1">
      <alignment horizontal="left" vertical="top" wrapText="1"/>
      <protection locked="0"/>
    </xf>
    <xf numFmtId="0" fontId="6" fillId="15" borderId="128" xfId="0" applyFont="1" applyFill="1" applyBorder="1" applyAlignment="1" applyProtection="1">
      <alignment horizontal="left" vertical="top" wrapText="1"/>
      <protection locked="0"/>
    </xf>
    <xf numFmtId="0" fontId="6" fillId="15" borderId="129" xfId="0" applyFont="1" applyFill="1" applyBorder="1" applyAlignment="1" applyProtection="1">
      <alignment horizontal="left" vertical="top" wrapText="1"/>
      <protection locked="0"/>
    </xf>
    <xf numFmtId="0" fontId="6" fillId="15" borderId="130" xfId="0" applyFont="1" applyFill="1" applyBorder="1" applyAlignment="1" applyProtection="1">
      <alignment horizontal="left" vertical="top" wrapText="1"/>
      <protection locked="0"/>
    </xf>
    <xf numFmtId="0" fontId="6" fillId="15" borderId="131" xfId="0" applyFont="1" applyFill="1" applyBorder="1" applyAlignment="1" applyProtection="1">
      <alignment horizontal="left" vertical="top" wrapText="1"/>
      <protection locked="0"/>
    </xf>
    <xf numFmtId="0" fontId="7" fillId="2" borderId="30" xfId="0" applyFont="1" applyFill="1" applyBorder="1" applyAlignment="1" applyProtection="1">
      <alignment horizontal="center" vertical="center"/>
      <protection locked="0"/>
    </xf>
    <xf numFmtId="0" fontId="7" fillId="2" borderId="16" xfId="0" applyFont="1" applyFill="1" applyBorder="1" applyAlignment="1" applyProtection="1">
      <alignment horizontal="center" vertical="center"/>
      <protection locked="0"/>
    </xf>
    <xf numFmtId="0" fontId="7" fillId="2" borderId="98" xfId="0" applyFont="1" applyFill="1" applyBorder="1" applyAlignment="1" applyProtection="1">
      <alignment horizontal="center" vertical="center"/>
      <protection locked="0"/>
    </xf>
    <xf numFmtId="0" fontId="7" fillId="7" borderId="178" xfId="0" applyFont="1" applyFill="1" applyBorder="1" applyAlignment="1">
      <alignment horizontal="center" vertical="center" textRotation="255" shrinkToFit="1"/>
    </xf>
    <xf numFmtId="0" fontId="7" fillId="0" borderId="181" xfId="0" applyFont="1" applyBorder="1" applyAlignment="1">
      <alignment horizontal="center" vertical="center" shrinkToFit="1"/>
    </xf>
    <xf numFmtId="49" fontId="7" fillId="2" borderId="21" xfId="0" applyNumberFormat="1" applyFont="1" applyFill="1" applyBorder="1" applyAlignment="1" applyProtection="1">
      <alignment horizontal="left" vertical="center"/>
      <protection locked="0"/>
    </xf>
    <xf numFmtId="0" fontId="16" fillId="0" borderId="21" xfId="0" applyFont="1" applyBorder="1" applyAlignment="1">
      <alignment horizontal="center" vertical="center" wrapText="1"/>
    </xf>
    <xf numFmtId="0" fontId="16" fillId="0" borderId="115" xfId="0" applyFont="1" applyBorder="1" applyAlignment="1">
      <alignment horizontal="center" vertical="center" wrapText="1"/>
    </xf>
    <xf numFmtId="0" fontId="7" fillId="0" borderId="141" xfId="0" applyFont="1" applyBorder="1">
      <alignment vertical="center"/>
    </xf>
    <xf numFmtId="0" fontId="7" fillId="0" borderId="10" xfId="0" applyFont="1" applyBorder="1">
      <alignment vertical="center"/>
    </xf>
    <xf numFmtId="0" fontId="7" fillId="0" borderId="16" xfId="0" applyFont="1" applyBorder="1">
      <alignment vertical="center"/>
    </xf>
    <xf numFmtId="0" fontId="7" fillId="0" borderId="97" xfId="0" applyFont="1" applyBorder="1">
      <alignment vertical="center"/>
    </xf>
    <xf numFmtId="49" fontId="7" fillId="19" borderId="10" xfId="0" applyNumberFormat="1" applyFont="1" applyFill="1" applyBorder="1" applyAlignment="1" applyProtection="1">
      <alignment horizontal="center" vertical="center"/>
      <protection locked="0"/>
    </xf>
    <xf numFmtId="49" fontId="7" fillId="19" borderId="16" xfId="0" applyNumberFormat="1" applyFont="1" applyFill="1" applyBorder="1" applyAlignment="1" applyProtection="1">
      <alignment horizontal="center" vertical="center"/>
      <protection locked="0"/>
    </xf>
    <xf numFmtId="49" fontId="7" fillId="19" borderId="98" xfId="0" applyNumberFormat="1" applyFont="1" applyFill="1" applyBorder="1" applyAlignment="1" applyProtection="1">
      <alignment horizontal="center" vertical="center"/>
      <protection locked="0"/>
    </xf>
    <xf numFmtId="49" fontId="7" fillId="12" borderId="91" xfId="0" applyNumberFormat="1" applyFont="1" applyFill="1" applyBorder="1" applyAlignment="1">
      <alignment vertical="top"/>
    </xf>
    <xf numFmtId="49" fontId="7" fillId="12" borderId="0" xfId="0" applyNumberFormat="1" applyFont="1" applyFill="1" applyAlignment="1">
      <alignment vertical="top"/>
    </xf>
    <xf numFmtId="49" fontId="7" fillId="12" borderId="124" xfId="0" applyNumberFormat="1" applyFont="1" applyFill="1" applyBorder="1" applyAlignment="1">
      <alignment vertical="top"/>
    </xf>
    <xf numFmtId="0" fontId="7" fillId="0" borderId="28" xfId="0" applyFont="1" applyBorder="1" applyAlignment="1">
      <alignment vertical="top"/>
    </xf>
    <xf numFmtId="0" fontId="7" fillId="0" borderId="21" xfId="0" applyFont="1" applyBorder="1" applyAlignment="1">
      <alignment vertical="top"/>
    </xf>
    <xf numFmtId="0" fontId="7" fillId="0" borderId="115" xfId="0" applyFont="1" applyBorder="1" applyAlignment="1">
      <alignment vertical="top"/>
    </xf>
  </cellXfs>
  <cellStyles count="1">
    <cellStyle name="標準" xfId="0" builtinId="0"/>
  </cellStyles>
  <dxfs count="97">
    <dxf>
      <fill>
        <patternFill>
          <bgColor indexed="10"/>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ill>
        <patternFill>
          <bgColor indexed="10"/>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ndense val="0"/>
        <extend val="0"/>
        <color indexed="8"/>
      </font>
      <fill>
        <patternFill>
          <bgColor theme="0" tint="-0.34998626667073579"/>
        </patternFill>
      </fill>
    </dxf>
    <dxf>
      <font>
        <color theme="0"/>
      </font>
      <fill>
        <patternFill>
          <bgColor theme="1"/>
        </patternFill>
      </fill>
    </dxf>
    <dxf>
      <fill>
        <patternFill>
          <bgColor indexed="10"/>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ill>
        <patternFill>
          <bgColor theme="0" tint="-0.34998626667073579"/>
        </patternFill>
      </fill>
    </dxf>
    <dxf>
      <font>
        <color theme="0"/>
      </font>
      <fill>
        <patternFill>
          <bgColor theme="1"/>
        </patternFill>
      </fill>
    </dxf>
    <dxf>
      <font>
        <color theme="0"/>
      </font>
      <fill>
        <patternFill>
          <bgColor theme="1"/>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ont>
        <color theme="0"/>
      </font>
      <fill>
        <patternFill>
          <bgColor theme="0" tint="-0.34998626667073579"/>
        </patternFill>
      </fill>
    </dxf>
    <dxf>
      <font>
        <color theme="0"/>
      </font>
      <fill>
        <patternFill>
          <bgColor theme="1"/>
        </patternFill>
      </fill>
    </dxf>
    <dxf>
      <font>
        <b val="0"/>
        <i val="0"/>
        <color theme="0"/>
        <name val="游ゴシック Light"/>
        <scheme val="none"/>
      </font>
      <fill>
        <patternFill>
          <bgColor theme="0" tint="-0.34998626667073579"/>
        </patternFill>
      </fill>
    </dxf>
    <dxf>
      <font>
        <color theme="0"/>
      </font>
      <fill>
        <patternFill>
          <bgColor theme="1"/>
        </patternFill>
      </fill>
    </dxf>
    <dxf>
      <font>
        <color theme="0"/>
      </font>
      <fill>
        <patternFill>
          <bgColor theme="1"/>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theme="0"/>
      </font>
      <fill>
        <patternFill>
          <bgColor theme="1"/>
        </patternFill>
      </fill>
    </dxf>
    <dxf>
      <font>
        <color theme="0"/>
      </font>
      <fill>
        <patternFill>
          <bgColor theme="1"/>
        </patternFill>
      </fill>
    </dxf>
    <dxf>
      <font>
        <color theme="0"/>
      </font>
      <fill>
        <patternFill>
          <bgColor theme="1" tint="4.9989318521683403E-2"/>
        </patternFill>
      </fill>
    </dxf>
    <dxf>
      <font>
        <color indexed="9"/>
      </font>
      <fill>
        <patternFill>
          <bgColor indexed="8"/>
        </patternFill>
      </fill>
    </dxf>
    <dxf>
      <fill>
        <patternFill>
          <bgColor theme="0" tint="-0.34998626667073579"/>
        </patternFill>
      </fill>
    </dxf>
    <dxf>
      <font>
        <color theme="0"/>
      </font>
      <fill>
        <patternFill>
          <bgColor theme="1"/>
        </patternFill>
      </fill>
    </dxf>
    <dxf>
      <fill>
        <patternFill>
          <bgColor theme="0" tint="-0.34998626667073579"/>
        </patternFill>
      </fill>
    </dxf>
    <dxf>
      <font>
        <color indexed="9"/>
      </font>
      <fill>
        <patternFill>
          <bgColor indexed="8"/>
        </patternFill>
      </fill>
    </dxf>
    <dxf>
      <font>
        <color indexed="9"/>
      </font>
      <fill>
        <patternFill>
          <bgColor indexed="8"/>
        </patternFill>
      </fill>
    </dxf>
    <dxf>
      <font>
        <color theme="0"/>
      </font>
      <fill>
        <patternFill>
          <bgColor theme="1"/>
        </patternFill>
      </fill>
    </dxf>
    <dxf>
      <font>
        <color theme="0"/>
      </font>
      <fill>
        <patternFill>
          <bgColor indexed="8"/>
        </patternFill>
      </fill>
    </dxf>
    <dxf>
      <font>
        <color theme="0"/>
      </font>
      <fill>
        <patternFill>
          <bgColor indexed="8"/>
        </patternFill>
      </fill>
    </dxf>
    <dxf>
      <font>
        <color theme="1"/>
      </font>
      <fill>
        <patternFill>
          <bgColor theme="0" tint="-0.34998626667073579"/>
        </patternFill>
      </fill>
    </dxf>
    <dxf>
      <font>
        <color theme="0"/>
      </font>
      <fill>
        <patternFill>
          <bgColor theme="1"/>
        </patternFill>
      </fill>
    </dxf>
    <dxf>
      <font>
        <color theme="0"/>
      </font>
      <fill>
        <patternFill>
          <bgColor theme="1"/>
        </patternFill>
      </fill>
    </dxf>
    <dxf>
      <fill>
        <patternFill>
          <bgColor indexed="53"/>
        </patternFill>
      </fill>
    </dxf>
    <dxf>
      <font>
        <color theme="0"/>
      </font>
      <fill>
        <patternFill>
          <bgColor theme="1"/>
        </patternFill>
      </fill>
    </dxf>
    <dxf>
      <font>
        <condense val="0"/>
        <extend val="0"/>
        <color indexed="9"/>
      </font>
      <fill>
        <patternFill>
          <bgColor indexed="8"/>
        </patternFill>
      </fill>
    </dxf>
    <dxf>
      <font>
        <color theme="0"/>
      </font>
      <fill>
        <patternFill>
          <bgColor indexed="8"/>
        </patternFill>
      </fill>
    </dxf>
    <dxf>
      <font>
        <color theme="0"/>
      </font>
      <fill>
        <patternFill>
          <bgColor indexed="8"/>
        </patternFill>
      </fill>
    </dxf>
    <dxf>
      <font>
        <color theme="0"/>
      </font>
      <fill>
        <patternFill>
          <bgColor theme="1"/>
        </patternFill>
      </fill>
    </dxf>
    <dxf>
      <font>
        <condense val="0"/>
        <extend val="0"/>
        <color indexed="9"/>
      </font>
      <fill>
        <patternFill>
          <bgColor indexed="8"/>
        </patternFill>
      </fill>
    </dxf>
    <dxf>
      <font>
        <color theme="0"/>
      </font>
      <fill>
        <patternFill>
          <bgColor theme="1"/>
        </patternFill>
      </fill>
    </dxf>
    <dxf>
      <font>
        <color theme="0"/>
      </font>
      <fill>
        <patternFill>
          <bgColor theme="1"/>
        </patternFill>
      </fill>
    </dxf>
    <dxf>
      <fill>
        <patternFill>
          <bgColor theme="0" tint="-0.34998626667073579"/>
        </patternFill>
      </fill>
    </dxf>
  </dxfs>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787401</xdr:colOff>
      <xdr:row>1</xdr:row>
      <xdr:rowOff>100330</xdr:rowOff>
    </xdr:from>
    <xdr:to>
      <xdr:col>5</xdr:col>
      <xdr:colOff>749300</xdr:colOff>
      <xdr:row>1</xdr:row>
      <xdr:rowOff>580432</xdr:rowOff>
    </xdr:to>
    <xdr:sp macro="" textlink="">
      <xdr:nvSpPr>
        <xdr:cNvPr id="4" name="正方形/長方形 3">
          <a:extLst>
            <a:ext uri="{FF2B5EF4-FFF2-40B4-BE49-F238E27FC236}">
              <a16:creationId xmlns:a16="http://schemas.microsoft.com/office/drawing/2014/main" id="{511FD99F-3DF7-4C28-90C9-39BDAAECA1CF}"/>
            </a:ext>
          </a:extLst>
        </xdr:cNvPr>
        <xdr:cNvSpPr/>
      </xdr:nvSpPr>
      <xdr:spPr>
        <a:xfrm>
          <a:off x="1892301" y="100330"/>
          <a:ext cx="1587499" cy="48010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r>
            <a:rPr kumimoji="1" lang="ja-JP" altLang="en-US" sz="900">
              <a:solidFill>
                <a:sysClr val="windowText" lastClr="000000"/>
              </a:solidFill>
              <a:latin typeface="メイリオ" panose="020B0604030504040204" pitchFamily="50" charset="-128"/>
              <a:ea typeface="メイリオ" panose="020B0604030504040204" pitchFamily="50" charset="-128"/>
            </a:rPr>
            <a:t>え　 がお</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U223"/>
  <sheetViews>
    <sheetView tabSelected="1" topLeftCell="B2" zoomScale="75" zoomScaleNormal="75" workbookViewId="0">
      <selection activeCell="D14" sqref="D14:H14"/>
    </sheetView>
  </sheetViews>
  <sheetFormatPr defaultColWidth="8.875" defaultRowHeight="13.5"/>
  <cols>
    <col min="1" max="1" width="5" style="66" hidden="1" customWidth="1"/>
    <col min="2" max="2" width="3.875" style="66" customWidth="1"/>
    <col min="3" max="6" width="10.625" style="66" customWidth="1"/>
    <col min="7" max="11" width="5.125" style="66" customWidth="1"/>
    <col min="12" max="12" width="8.125" style="66" customWidth="1"/>
    <col min="13" max="14" width="5.125" style="66" customWidth="1"/>
    <col min="15" max="16" width="2.875" style="66" customWidth="1"/>
    <col min="17" max="17" width="5.125" style="66" customWidth="1"/>
    <col min="18" max="19" width="2.875" style="66" customWidth="1"/>
    <col min="20" max="53" width="5.125" style="66" customWidth="1"/>
    <col min="54" max="54" width="5.125" style="83" customWidth="1"/>
    <col min="55" max="64" width="5.125" style="66" customWidth="1"/>
    <col min="65" max="65" width="11.875" style="66" customWidth="1"/>
    <col min="66" max="66" width="13.625" style="66" bestFit="1" customWidth="1"/>
    <col min="67" max="67" width="15.125" style="66" customWidth="1"/>
    <col min="68" max="68" width="25.125" style="66" customWidth="1"/>
    <col min="69" max="69" width="58.5" style="66" customWidth="1"/>
    <col min="70" max="70" width="58.125" style="66" customWidth="1"/>
    <col min="71" max="71" width="9.625" hidden="1" customWidth="1"/>
    <col min="72" max="72" width="15.625" hidden="1" customWidth="1"/>
    <col min="73" max="73" width="11.375" hidden="1" customWidth="1"/>
    <col min="74" max="74" width="12" hidden="1" customWidth="1"/>
    <col min="75" max="75" width="37.75" customWidth="1"/>
    <col min="76" max="76" width="9.25" customWidth="1"/>
    <col min="77" max="77" width="18" customWidth="1"/>
    <col min="78" max="83" width="9.25" customWidth="1"/>
    <col min="84" max="84" width="23.375" customWidth="1"/>
    <col min="85" max="85" width="23.375" hidden="1" customWidth="1" collapsed="1"/>
    <col min="86" max="86" width="22.625" hidden="1" customWidth="1"/>
    <col min="87" max="88" width="12" hidden="1" customWidth="1"/>
    <col min="89" max="89" width="21.875" hidden="1" customWidth="1"/>
    <col min="90" max="92" width="9.25" hidden="1" customWidth="1"/>
    <col min="93" max="94" width="12.125" hidden="1" customWidth="1"/>
    <col min="95" max="96" width="10.75" hidden="1" customWidth="1"/>
    <col min="97" max="97" width="13.875" hidden="1" customWidth="1"/>
    <col min="98" max="98" width="9.25" hidden="1" customWidth="1"/>
    <col min="99" max="99" width="24.5" hidden="1" customWidth="1"/>
    <col min="100" max="100" width="24" hidden="1" customWidth="1"/>
    <col min="101" max="104" width="9.25" hidden="1" customWidth="1"/>
    <col min="105" max="105" width="27" hidden="1" customWidth="1"/>
    <col min="106" max="106" width="20.25" hidden="1" customWidth="1"/>
    <col min="107" max="107" width="27" hidden="1" customWidth="1"/>
    <col min="108" max="108" width="10.625" hidden="1" customWidth="1"/>
    <col min="109" max="109" width="9.25" hidden="1" customWidth="1"/>
    <col min="110" max="110" width="49.625" hidden="1" customWidth="1"/>
    <col min="111" max="111" width="12.625" hidden="1" customWidth="1"/>
    <col min="112" max="112" width="9.375" hidden="1" customWidth="1"/>
    <col min="113" max="113" width="49.625" hidden="1" customWidth="1"/>
    <col min="114" max="114" width="12.625" hidden="1" customWidth="1"/>
    <col min="115" max="116" width="14.25" hidden="1" customWidth="1"/>
    <col min="117" max="117" width="15" hidden="1" customWidth="1"/>
    <col min="118" max="118" width="13.875" hidden="1" customWidth="1"/>
    <col min="119" max="119" width="25" hidden="1" customWidth="1"/>
    <col min="120" max="120" width="12.125" hidden="1" customWidth="1"/>
    <col min="121" max="122" width="13.125" hidden="1" customWidth="1"/>
    <col min="123" max="123" width="9.25" hidden="1" customWidth="1"/>
    <col min="124" max="124" width="13.25" hidden="1" customWidth="1"/>
    <col min="125" max="125" width="11.125" hidden="1" customWidth="1"/>
    <col min="126" max="126" width="17.625" hidden="1" customWidth="1"/>
    <col min="127" max="130" width="8" hidden="1" customWidth="1"/>
    <col min="131" max="131" width="9.75" hidden="1" customWidth="1"/>
    <col min="132" max="132" width="16.125" hidden="1" customWidth="1"/>
    <col min="133" max="134" width="13.5" hidden="1" customWidth="1"/>
    <col min="135" max="135" width="9.25" hidden="1" customWidth="1"/>
    <col min="136" max="136" width="27.5" hidden="1" customWidth="1"/>
    <col min="137" max="138" width="13.5" hidden="1" customWidth="1"/>
    <col min="139" max="139" width="20.875" hidden="1" customWidth="1"/>
    <col min="140" max="140" width="17.375" hidden="1" customWidth="1"/>
    <col min="141" max="141" width="22.75" hidden="1" customWidth="1"/>
    <col min="142" max="142" width="23.25" hidden="1" customWidth="1"/>
    <col min="143" max="143" width="30" hidden="1" customWidth="1"/>
    <col min="144" max="147" width="12.25" hidden="1" customWidth="1"/>
    <col min="148" max="148" width="11.375" hidden="1" customWidth="1"/>
    <col min="149" max="150" width="22.75" hidden="1" customWidth="1"/>
    <col min="151" max="151" width="69.375" hidden="1" customWidth="1"/>
    <col min="152" max="16384" width="8.875" style="66"/>
  </cols>
  <sheetData>
    <row r="1" spans="1:151" ht="13.5" hidden="1" customHeight="1">
      <c r="A1" s="66">
        <v>0</v>
      </c>
      <c r="B1" s="66">
        <v>1</v>
      </c>
      <c r="C1" s="66">
        <v>2</v>
      </c>
      <c r="D1" s="66">
        <v>3</v>
      </c>
      <c r="E1" s="66">
        <v>4</v>
      </c>
      <c r="F1" s="66">
        <v>5</v>
      </c>
      <c r="G1" s="66">
        <v>6</v>
      </c>
      <c r="H1" s="66">
        <v>7</v>
      </c>
      <c r="I1" s="66">
        <v>8</v>
      </c>
      <c r="J1" s="66">
        <v>9</v>
      </c>
      <c r="K1" s="66">
        <v>10</v>
      </c>
      <c r="L1" s="66">
        <v>11</v>
      </c>
      <c r="M1" s="66">
        <v>12</v>
      </c>
      <c r="N1" s="66">
        <v>13</v>
      </c>
      <c r="O1" s="66">
        <v>14</v>
      </c>
      <c r="P1" s="66">
        <v>15</v>
      </c>
      <c r="Q1" s="66">
        <v>16</v>
      </c>
      <c r="R1" s="66">
        <v>17</v>
      </c>
      <c r="S1" s="66">
        <v>18</v>
      </c>
      <c r="T1" s="66">
        <v>19</v>
      </c>
      <c r="U1" s="66">
        <v>20</v>
      </c>
      <c r="V1" s="66">
        <v>21</v>
      </c>
      <c r="W1" s="66">
        <v>22</v>
      </c>
      <c r="X1" s="66">
        <v>23</v>
      </c>
      <c r="Y1" s="66">
        <v>24</v>
      </c>
      <c r="Z1" s="66">
        <v>25</v>
      </c>
      <c r="AA1" s="66">
        <v>26</v>
      </c>
      <c r="AB1" s="66">
        <v>27</v>
      </c>
      <c r="AC1" s="66">
        <v>28</v>
      </c>
      <c r="AD1" s="66">
        <v>29</v>
      </c>
      <c r="AE1" s="66">
        <v>30</v>
      </c>
      <c r="AF1" s="66">
        <v>31</v>
      </c>
      <c r="AG1" s="66">
        <v>32</v>
      </c>
      <c r="AH1" s="66">
        <v>36</v>
      </c>
      <c r="AI1" s="66">
        <v>37</v>
      </c>
      <c r="AJ1" s="66">
        <v>38</v>
      </c>
      <c r="AK1" s="66">
        <v>39</v>
      </c>
      <c r="AL1" s="66">
        <v>41</v>
      </c>
      <c r="AM1" s="66">
        <v>42</v>
      </c>
      <c r="AN1" s="66">
        <v>43</v>
      </c>
      <c r="AO1" s="66">
        <v>44</v>
      </c>
      <c r="AP1" s="66">
        <v>45</v>
      </c>
      <c r="AQ1" s="66">
        <v>47</v>
      </c>
      <c r="AR1" s="66">
        <v>48</v>
      </c>
      <c r="AS1" s="66">
        <v>49</v>
      </c>
      <c r="AT1" s="66">
        <v>50</v>
      </c>
      <c r="AU1" s="66">
        <v>51</v>
      </c>
      <c r="AV1" s="66">
        <v>52</v>
      </c>
      <c r="BB1" s="83">
        <v>53</v>
      </c>
      <c r="BC1" s="66">
        <v>54</v>
      </c>
      <c r="BD1" s="66">
        <v>55</v>
      </c>
      <c r="BE1" s="66">
        <v>56</v>
      </c>
      <c r="BF1" s="66">
        <v>57</v>
      </c>
      <c r="BG1" s="66">
        <v>58</v>
      </c>
      <c r="BH1" s="66">
        <v>59</v>
      </c>
      <c r="BI1" s="66">
        <v>60</v>
      </c>
      <c r="BJ1" s="66">
        <v>61</v>
      </c>
      <c r="BK1" s="66">
        <v>62</v>
      </c>
      <c r="BL1" s="66">
        <v>63</v>
      </c>
      <c r="BM1" s="66">
        <v>64</v>
      </c>
      <c r="BN1" s="66">
        <v>65</v>
      </c>
      <c r="BO1" s="66">
        <v>66</v>
      </c>
      <c r="BP1" s="66">
        <v>67</v>
      </c>
      <c r="BQ1" s="66">
        <v>68</v>
      </c>
      <c r="BR1" s="66">
        <v>69</v>
      </c>
      <c r="BS1">
        <v>67</v>
      </c>
      <c r="BT1">
        <v>68</v>
      </c>
      <c r="BU1">
        <v>69</v>
      </c>
      <c r="BV1">
        <v>70</v>
      </c>
      <c r="BW1">
        <v>71</v>
      </c>
      <c r="BX1">
        <v>72</v>
      </c>
      <c r="BY1">
        <v>73</v>
      </c>
      <c r="BZ1">
        <v>74</v>
      </c>
      <c r="CA1">
        <v>75</v>
      </c>
      <c r="CB1">
        <v>76</v>
      </c>
      <c r="CC1">
        <v>76</v>
      </c>
      <c r="CD1">
        <v>76</v>
      </c>
      <c r="CE1">
        <v>77</v>
      </c>
      <c r="CF1">
        <v>80</v>
      </c>
      <c r="CG1">
        <v>81</v>
      </c>
      <c r="CH1">
        <v>82</v>
      </c>
      <c r="CI1">
        <v>83</v>
      </c>
      <c r="CJ1">
        <v>84</v>
      </c>
      <c r="CK1">
        <v>85</v>
      </c>
      <c r="CL1">
        <v>86</v>
      </c>
      <c r="CM1">
        <v>87</v>
      </c>
      <c r="CN1">
        <v>88</v>
      </c>
      <c r="CO1">
        <v>89</v>
      </c>
      <c r="CP1">
        <v>90</v>
      </c>
      <c r="CQ1">
        <v>91</v>
      </c>
      <c r="CR1">
        <v>92</v>
      </c>
      <c r="CS1">
        <v>93</v>
      </c>
      <c r="CT1">
        <v>94</v>
      </c>
      <c r="CU1">
        <v>119</v>
      </c>
      <c r="CV1">
        <v>106</v>
      </c>
      <c r="CW1">
        <v>108</v>
      </c>
      <c r="CX1">
        <v>109</v>
      </c>
      <c r="CY1">
        <v>129</v>
      </c>
      <c r="CZ1">
        <v>95</v>
      </c>
      <c r="DA1">
        <v>96</v>
      </c>
      <c r="DB1">
        <v>97</v>
      </c>
      <c r="DC1">
        <v>98</v>
      </c>
      <c r="DD1">
        <v>99</v>
      </c>
      <c r="DE1">
        <v>100</v>
      </c>
      <c r="DF1">
        <v>101</v>
      </c>
      <c r="DG1">
        <v>102</v>
      </c>
      <c r="DH1">
        <v>103</v>
      </c>
      <c r="DI1">
        <v>104</v>
      </c>
      <c r="DJ1">
        <v>105</v>
      </c>
      <c r="DK1">
        <v>110</v>
      </c>
      <c r="DL1">
        <v>111</v>
      </c>
      <c r="DM1">
        <v>112</v>
      </c>
      <c r="DN1">
        <v>113</v>
      </c>
      <c r="DO1">
        <v>107</v>
      </c>
      <c r="DP1">
        <v>89</v>
      </c>
      <c r="DQ1">
        <v>120</v>
      </c>
      <c r="DR1">
        <v>121</v>
      </c>
      <c r="DS1">
        <v>130</v>
      </c>
      <c r="DT1">
        <v>127</v>
      </c>
      <c r="DU1">
        <v>128</v>
      </c>
      <c r="DX1">
        <v>130</v>
      </c>
      <c r="DY1">
        <v>118</v>
      </c>
      <c r="DZ1">
        <v>119</v>
      </c>
      <c r="EA1">
        <v>120</v>
      </c>
      <c r="EB1">
        <v>121</v>
      </c>
      <c r="EC1">
        <v>123</v>
      </c>
      <c r="ED1">
        <v>124</v>
      </c>
      <c r="EH1">
        <v>135</v>
      </c>
      <c r="EI1">
        <v>136</v>
      </c>
      <c r="EJ1">
        <v>137</v>
      </c>
      <c r="EK1">
        <v>138</v>
      </c>
      <c r="EL1">
        <v>139</v>
      </c>
      <c r="EM1">
        <v>142</v>
      </c>
      <c r="EN1">
        <v>143</v>
      </c>
      <c r="EO1">
        <v>144</v>
      </c>
      <c r="EP1">
        <v>145</v>
      </c>
      <c r="EQ1">
        <v>146</v>
      </c>
      <c r="ER1">
        <v>147</v>
      </c>
      <c r="ES1">
        <v>148</v>
      </c>
      <c r="ET1">
        <v>149</v>
      </c>
    </row>
    <row r="2" spans="1:151" s="131" customFormat="1" ht="47.45" customHeight="1">
      <c r="A2" s="131">
        <v>1</v>
      </c>
      <c r="B2" s="132" t="s">
        <v>337</v>
      </c>
      <c r="AD2" s="133" t="s">
        <v>0</v>
      </c>
      <c r="BB2" s="134"/>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row>
    <row r="3" spans="1:151" customFormat="1" ht="18.75">
      <c r="A3">
        <v>2</v>
      </c>
      <c r="B3" s="305" t="s">
        <v>222</v>
      </c>
      <c r="C3" s="306"/>
      <c r="D3" s="212" t="str">
        <f>"C"&amp;IF($R$7&lt;10,"00"&amp;$R$7,"0"&amp;$R$7)</f>
        <v>C001</v>
      </c>
      <c r="L3" s="482" t="s">
        <v>320</v>
      </c>
      <c r="M3" s="483"/>
      <c r="N3" s="483"/>
      <c r="O3" s="483"/>
      <c r="P3" s="483"/>
      <c r="Q3" s="483"/>
      <c r="R3" s="483"/>
      <c r="S3" s="483"/>
      <c r="T3" s="483"/>
      <c r="U3" s="483"/>
      <c r="V3" s="483"/>
      <c r="W3" s="483"/>
      <c r="X3" s="483"/>
      <c r="Y3" s="483"/>
      <c r="Z3" s="483"/>
      <c r="AA3" s="483"/>
      <c r="AB3" s="483"/>
      <c r="AC3" s="483"/>
      <c r="AD3" s="483"/>
      <c r="AE3" s="483"/>
      <c r="AF3" s="483"/>
      <c r="AG3" s="483"/>
      <c r="AH3" s="483"/>
      <c r="AI3" s="483"/>
      <c r="AJ3" s="483"/>
      <c r="AK3" s="483"/>
      <c r="AL3" s="483"/>
      <c r="AM3" s="483"/>
      <c r="AN3" s="483"/>
      <c r="AO3" s="483"/>
      <c r="AP3" s="483"/>
      <c r="AQ3" s="213"/>
      <c r="BB3" s="214"/>
    </row>
    <row r="4" spans="1:151" customFormat="1" ht="19.5" customHeight="1">
      <c r="A4">
        <v>3</v>
      </c>
      <c r="B4" s="211" t="s">
        <v>1</v>
      </c>
      <c r="BB4" s="214"/>
    </row>
    <row r="5" spans="1:151" ht="18.75" customHeight="1">
      <c r="A5" s="66">
        <v>4</v>
      </c>
      <c r="B5" s="336" t="s">
        <v>2</v>
      </c>
      <c r="C5" s="336"/>
      <c r="D5" s="215" t="s">
        <v>358</v>
      </c>
      <c r="E5" s="129"/>
      <c r="F5" s="215" t="s">
        <v>3</v>
      </c>
      <c r="G5" s="337"/>
      <c r="H5" s="337"/>
      <c r="I5" s="328" t="s">
        <v>4</v>
      </c>
      <c r="J5" s="328"/>
      <c r="L5" s="67"/>
    </row>
    <row r="6" spans="1:151" customFormat="1">
      <c r="A6">
        <v>5</v>
      </c>
      <c r="BB6" s="214"/>
    </row>
    <row r="7" spans="1:151" ht="24.75" customHeight="1">
      <c r="A7" s="66">
        <v>6</v>
      </c>
      <c r="B7" s="303" t="s">
        <v>5</v>
      </c>
      <c r="C7" s="303"/>
      <c r="D7" s="210">
        <f>IF(I7="","",VLOOKUP(I7,C145:D211,2,FALSE))</f>
        <v>11</v>
      </c>
      <c r="E7" s="303" t="s">
        <v>362</v>
      </c>
      <c r="F7" s="303"/>
      <c r="G7" s="304"/>
      <c r="H7" s="304"/>
      <c r="I7" s="303" t="s">
        <v>16</v>
      </c>
      <c r="J7" s="303"/>
      <c r="K7" s="303"/>
      <c r="L7" s="303"/>
      <c r="M7" s="303"/>
      <c r="N7" s="303" t="s">
        <v>73</v>
      </c>
      <c r="O7" s="303"/>
      <c r="P7" s="303"/>
      <c r="Q7" s="303"/>
      <c r="R7" s="303">
        <f>IF(Y7="","",VLOOKUP(Y7,E142:F180,2,FALSE))</f>
        <v>1</v>
      </c>
      <c r="S7" s="303"/>
      <c r="T7" s="303"/>
      <c r="U7" s="303"/>
      <c r="V7" s="303" t="s">
        <v>76</v>
      </c>
      <c r="W7" s="303"/>
      <c r="X7" s="303"/>
      <c r="Y7" s="303" t="s">
        <v>77</v>
      </c>
      <c r="Z7" s="303"/>
      <c r="AA7" s="303"/>
      <c r="AB7" s="303"/>
      <c r="AC7" s="303"/>
      <c r="AD7" s="303"/>
      <c r="AE7" s="303"/>
      <c r="AF7" s="303"/>
      <c r="AG7" s="303"/>
    </row>
    <row r="8" spans="1:151">
      <c r="A8" s="66">
        <v>7</v>
      </c>
    </row>
    <row r="9" spans="1:151" ht="22.5" customHeight="1">
      <c r="A9" s="66">
        <v>8</v>
      </c>
      <c r="B9" s="329" t="s">
        <v>84</v>
      </c>
      <c r="C9" s="201" t="s">
        <v>85</v>
      </c>
      <c r="D9" s="313" t="s">
        <v>428</v>
      </c>
      <c r="E9" s="313"/>
      <c r="F9" s="313" t="s">
        <v>429</v>
      </c>
      <c r="G9" s="313"/>
      <c r="H9" s="317"/>
      <c r="I9" s="326" t="s">
        <v>89</v>
      </c>
      <c r="J9" s="327"/>
      <c r="K9" s="327"/>
      <c r="L9" s="327"/>
      <c r="M9" s="327"/>
      <c r="N9" s="320" t="s">
        <v>415</v>
      </c>
      <c r="O9" s="325"/>
      <c r="P9" s="199" t="s">
        <v>95</v>
      </c>
      <c r="Q9" s="318" t="s">
        <v>416</v>
      </c>
      <c r="R9" s="325"/>
      <c r="S9" s="199" t="s">
        <v>95</v>
      </c>
      <c r="T9" s="318" t="s">
        <v>417</v>
      </c>
      <c r="U9" s="319"/>
      <c r="V9" s="442" t="s">
        <v>102</v>
      </c>
      <c r="W9" s="443"/>
      <c r="X9" s="444"/>
      <c r="Y9" s="205" t="s">
        <v>101</v>
      </c>
      <c r="Z9" s="389" t="s">
        <v>424</v>
      </c>
      <c r="AA9" s="390"/>
      <c r="AB9" s="206" t="s">
        <v>95</v>
      </c>
      <c r="AC9" s="432" t="s">
        <v>425</v>
      </c>
      <c r="AD9" s="433"/>
      <c r="AE9" s="68"/>
      <c r="AF9" s="68"/>
      <c r="AG9" s="69"/>
      <c r="AH9" s="69"/>
      <c r="AI9" s="69"/>
      <c r="AJ9" s="69"/>
      <c r="AK9" s="69"/>
      <c r="AL9" s="69"/>
      <c r="AM9" s="69"/>
      <c r="AN9" s="69"/>
      <c r="AO9" s="69"/>
      <c r="AQ9" s="434" t="s">
        <v>316</v>
      </c>
      <c r="AR9" s="434"/>
      <c r="AS9" s="434"/>
      <c r="AT9" s="434"/>
      <c r="AU9" s="434"/>
      <c r="AV9" s="434"/>
      <c r="AW9" s="434"/>
      <c r="AX9" s="434"/>
      <c r="AY9" s="434"/>
      <c r="AZ9" s="434"/>
      <c r="BA9" s="434"/>
      <c r="BB9" s="434"/>
      <c r="BC9" s="434"/>
      <c r="BD9" s="434"/>
      <c r="BE9" s="434"/>
      <c r="BF9" s="434"/>
      <c r="BG9" s="434"/>
      <c r="BH9" s="434"/>
      <c r="BI9" s="434"/>
      <c r="BJ9" s="434"/>
      <c r="BK9" s="434"/>
      <c r="BM9" s="219" t="s">
        <v>102</v>
      </c>
      <c r="BN9" s="219" t="str">
        <f>Z9&amp;AB9&amp;AC9</f>
        <v>362-0812</v>
      </c>
    </row>
    <row r="10" spans="1:151" ht="22.5" customHeight="1">
      <c r="A10" s="66">
        <v>9</v>
      </c>
      <c r="B10" s="330"/>
      <c r="C10" s="202" t="s">
        <v>86</v>
      </c>
      <c r="D10" s="335" t="s">
        <v>426</v>
      </c>
      <c r="E10" s="335"/>
      <c r="F10" s="335" t="s">
        <v>427</v>
      </c>
      <c r="G10" s="335"/>
      <c r="H10" s="335"/>
      <c r="I10" s="326" t="s">
        <v>90</v>
      </c>
      <c r="J10" s="327"/>
      <c r="K10" s="327"/>
      <c r="L10" s="327"/>
      <c r="M10" s="327"/>
      <c r="N10" s="320" t="s">
        <v>418</v>
      </c>
      <c r="O10" s="321"/>
      <c r="P10" s="321"/>
      <c r="Q10" s="321"/>
      <c r="R10" s="321"/>
      <c r="S10" s="321"/>
      <c r="T10" s="321"/>
      <c r="U10" s="322"/>
      <c r="V10" s="253" t="s">
        <v>100</v>
      </c>
      <c r="W10" s="259"/>
      <c r="X10" s="260"/>
      <c r="Y10" s="397" t="s">
        <v>99</v>
      </c>
      <c r="Z10" s="398"/>
      <c r="AA10" s="398"/>
      <c r="AB10" s="384" t="s">
        <v>16</v>
      </c>
      <c r="AC10" s="384"/>
      <c r="AD10" s="384"/>
      <c r="AE10" s="207"/>
      <c r="AF10" s="208"/>
      <c r="AG10" s="208"/>
      <c r="AH10" s="208"/>
      <c r="AI10" s="208"/>
      <c r="AJ10" s="208"/>
      <c r="AK10" s="208"/>
      <c r="AL10" s="208"/>
      <c r="AM10" s="208"/>
      <c r="AN10" s="208"/>
      <c r="AO10" s="209"/>
      <c r="AQ10" s="258" t="s">
        <v>103</v>
      </c>
      <c r="AR10" s="259"/>
      <c r="AS10" s="259"/>
      <c r="AT10" s="260"/>
      <c r="AU10" s="310" t="s">
        <v>108</v>
      </c>
      <c r="AV10" s="395"/>
      <c r="AW10" s="395"/>
      <c r="AX10" s="395"/>
      <c r="AY10" s="395"/>
      <c r="AZ10" s="395"/>
      <c r="BA10" s="395"/>
      <c r="BB10" s="395"/>
      <c r="BC10" s="395"/>
      <c r="BD10" s="395"/>
      <c r="BE10" s="395"/>
      <c r="BF10" s="395"/>
      <c r="BG10" s="395"/>
      <c r="BH10" s="396"/>
      <c r="BI10" s="258" t="s">
        <v>104</v>
      </c>
      <c r="BJ10" s="259"/>
      <c r="BK10" s="260"/>
      <c r="BM10" s="219" t="s">
        <v>217</v>
      </c>
      <c r="BN10" s="219" t="str">
        <f>N9&amp;P9&amp;Q9&amp;S9&amp;T9</f>
        <v>048-728-7113</v>
      </c>
    </row>
    <row r="11" spans="1:151" ht="22.5" customHeight="1" thickBot="1">
      <c r="A11" s="66">
        <v>10</v>
      </c>
      <c r="B11" s="330"/>
      <c r="C11" s="313" t="s">
        <v>87</v>
      </c>
      <c r="D11" s="315" t="s">
        <v>414</v>
      </c>
      <c r="E11" s="315"/>
      <c r="F11" s="315"/>
      <c r="G11" s="315"/>
      <c r="H11" s="315"/>
      <c r="I11" s="326" t="s">
        <v>91</v>
      </c>
      <c r="J11" s="327"/>
      <c r="K11" s="327"/>
      <c r="L11" s="327"/>
      <c r="M11" s="327"/>
      <c r="N11" s="320" t="s">
        <v>415</v>
      </c>
      <c r="O11" s="325"/>
      <c r="P11" s="200" t="s">
        <v>95</v>
      </c>
      <c r="Q11" s="318" t="s">
        <v>416</v>
      </c>
      <c r="R11" s="325"/>
      <c r="S11" s="200" t="s">
        <v>95</v>
      </c>
      <c r="T11" s="318" t="s">
        <v>419</v>
      </c>
      <c r="U11" s="322"/>
      <c r="V11" s="249"/>
      <c r="W11" s="250"/>
      <c r="X11" s="262"/>
      <c r="Y11" s="378" t="s">
        <v>98</v>
      </c>
      <c r="Z11" s="379"/>
      <c r="AA11" s="379"/>
      <c r="AB11" s="391" t="s">
        <v>430</v>
      </c>
      <c r="AC11" s="392"/>
      <c r="AD11" s="392"/>
      <c r="AE11" s="392"/>
      <c r="AF11" s="392"/>
      <c r="AG11" s="392"/>
      <c r="AH11" s="392"/>
      <c r="AI11" s="392"/>
      <c r="AJ11" s="392"/>
      <c r="AK11" s="392"/>
      <c r="AL11" s="393"/>
      <c r="AM11" s="393"/>
      <c r="AN11" s="393"/>
      <c r="AO11" s="394"/>
      <c r="AQ11" s="263"/>
      <c r="AR11" s="252"/>
      <c r="AS11" s="252"/>
      <c r="AT11" s="264"/>
      <c r="AU11" s="258" t="s">
        <v>105</v>
      </c>
      <c r="AV11" s="259"/>
      <c r="AW11" s="259"/>
      <c r="AX11" s="259"/>
      <c r="AY11" s="388"/>
      <c r="AZ11" s="253" t="s">
        <v>106</v>
      </c>
      <c r="BA11" s="259"/>
      <c r="BB11" s="259"/>
      <c r="BC11" s="259"/>
      <c r="BD11" s="388"/>
      <c r="BE11" s="253" t="s">
        <v>107</v>
      </c>
      <c r="BF11" s="259"/>
      <c r="BG11" s="259"/>
      <c r="BH11" s="260"/>
      <c r="BI11" s="435"/>
      <c r="BJ11" s="436"/>
      <c r="BK11" s="437"/>
      <c r="BM11" s="220" t="s">
        <v>91</v>
      </c>
      <c r="BN11" s="220" t="str">
        <f>N11&amp;P11&amp;Q11&amp;S11&amp;T11</f>
        <v>048-728-7130</v>
      </c>
    </row>
    <row r="12" spans="1:151" ht="22.5" customHeight="1" thickBot="1">
      <c r="A12" s="66">
        <v>11</v>
      </c>
      <c r="B12" s="330"/>
      <c r="C12" s="314"/>
      <c r="D12" s="316"/>
      <c r="E12" s="316"/>
      <c r="F12" s="316"/>
      <c r="G12" s="316"/>
      <c r="H12" s="316"/>
      <c r="I12" s="326" t="s">
        <v>92</v>
      </c>
      <c r="J12" s="327"/>
      <c r="K12" s="327"/>
      <c r="L12" s="327"/>
      <c r="M12" s="327"/>
      <c r="N12" s="323" t="s">
        <v>420</v>
      </c>
      <c r="O12" s="324"/>
      <c r="P12" s="204" t="s">
        <v>95</v>
      </c>
      <c r="Q12" s="401" t="s">
        <v>421</v>
      </c>
      <c r="R12" s="324"/>
      <c r="S12" s="204" t="s">
        <v>95</v>
      </c>
      <c r="T12" s="401" t="s">
        <v>422</v>
      </c>
      <c r="U12" s="402"/>
      <c r="V12" s="249"/>
      <c r="W12" s="250"/>
      <c r="X12" s="262"/>
      <c r="Y12" s="378" t="s">
        <v>97</v>
      </c>
      <c r="Z12" s="379"/>
      <c r="AA12" s="379"/>
      <c r="AB12" s="391" t="s">
        <v>431</v>
      </c>
      <c r="AC12" s="392"/>
      <c r="AD12" s="392"/>
      <c r="AE12" s="392"/>
      <c r="AF12" s="392"/>
      <c r="AG12" s="392"/>
      <c r="AH12" s="392"/>
      <c r="AI12" s="392"/>
      <c r="AJ12" s="392"/>
      <c r="AK12" s="392"/>
      <c r="AL12" s="393"/>
      <c r="AM12" s="393"/>
      <c r="AN12" s="393"/>
      <c r="AO12" s="394"/>
      <c r="AQ12" s="382" t="s">
        <v>359</v>
      </c>
      <c r="AR12" s="383"/>
      <c r="AS12" s="383"/>
      <c r="AT12" s="383"/>
      <c r="AU12" s="130"/>
      <c r="AV12" s="385" t="str">
        <f>IF(ISNA(VLOOKUP(AU12,$AU$145:$AV$171,2,FALSE)),"",VLOOKUP(AU12,$AU$145:$AV$171,2,FALSE))</f>
        <v/>
      </c>
      <c r="AW12" s="386"/>
      <c r="AX12" s="386"/>
      <c r="AY12" s="387"/>
      <c r="AZ12" s="130"/>
      <c r="BA12" s="385" t="str">
        <f>IF(ISNA(VLOOKUP(AZ12,$AU$145:$AV$171,2,FALSE)),"",VLOOKUP(AZ12,$AU$145:$AV$171,2,FALSE))</f>
        <v/>
      </c>
      <c r="BB12" s="386"/>
      <c r="BC12" s="386"/>
      <c r="BD12" s="386"/>
      <c r="BE12" s="130"/>
      <c r="BF12" s="385" t="str">
        <f>IF(ISNA(VLOOKUP(BE12,$AU$145:$AV$170,2,FALSE)),"",VLOOKUP(BE12,$AU$145:$AV$170,2,FALSE))</f>
        <v/>
      </c>
      <c r="BG12" s="386"/>
      <c r="BH12" s="387"/>
      <c r="BI12" s="420"/>
      <c r="BJ12" s="421"/>
      <c r="BK12" s="422"/>
      <c r="BM12" s="219" t="s">
        <v>218</v>
      </c>
      <c r="BN12" s="219" t="str">
        <f>N12&amp;P12&amp;Q12&amp;S12&amp;T12</f>
        <v>090-2419-4824</v>
      </c>
    </row>
    <row r="13" spans="1:151" ht="22.5" customHeight="1" thickBot="1">
      <c r="A13" s="66">
        <v>12</v>
      </c>
      <c r="B13" s="330"/>
      <c r="C13" s="203" t="s">
        <v>85</v>
      </c>
      <c r="D13" s="338"/>
      <c r="E13" s="338"/>
      <c r="F13" s="338"/>
      <c r="G13" s="338"/>
      <c r="H13" s="338"/>
      <c r="I13" s="326" t="s">
        <v>93</v>
      </c>
      <c r="J13" s="327"/>
      <c r="K13" s="327"/>
      <c r="L13" s="327"/>
      <c r="M13" s="327"/>
      <c r="N13" s="307"/>
      <c r="O13" s="308"/>
      <c r="P13" s="204" t="s">
        <v>95</v>
      </c>
      <c r="Q13" s="309"/>
      <c r="R13" s="308"/>
      <c r="S13" s="204" t="s">
        <v>95</v>
      </c>
      <c r="T13" s="309"/>
      <c r="U13" s="445"/>
      <c r="V13" s="251"/>
      <c r="W13" s="252"/>
      <c r="X13" s="264"/>
      <c r="Y13" s="380" t="s">
        <v>96</v>
      </c>
      <c r="Z13" s="381"/>
      <c r="AA13" s="381"/>
      <c r="AB13" s="407" t="s">
        <v>432</v>
      </c>
      <c r="AC13" s="408"/>
      <c r="AD13" s="408"/>
      <c r="AE13" s="408"/>
      <c r="AF13" s="408"/>
      <c r="AG13" s="408"/>
      <c r="AH13" s="408"/>
      <c r="AI13" s="408"/>
      <c r="AJ13" s="408"/>
      <c r="AK13" s="408"/>
      <c r="AL13" s="409"/>
      <c r="AM13" s="409"/>
      <c r="AN13" s="409"/>
      <c r="AO13" s="410"/>
      <c r="AQ13" s="382" t="s">
        <v>360</v>
      </c>
      <c r="AR13" s="383"/>
      <c r="AS13" s="383"/>
      <c r="AT13" s="383"/>
      <c r="AU13" s="130"/>
      <c r="AV13" s="385" t="str">
        <f>IF(ISNA(VLOOKUP(AU13,$AU$145:$AV$171,2,FALSE)),"",VLOOKUP(AU13,$AU$145:$AV$171,2,FALSE))</f>
        <v/>
      </c>
      <c r="AW13" s="386"/>
      <c r="AX13" s="386"/>
      <c r="AY13" s="387"/>
      <c r="AZ13" s="130"/>
      <c r="BA13" s="385" t="str">
        <f>IF(ISNA(VLOOKUP(AZ13,$AU$145:$AV$171,2,FALSE)),"",VLOOKUP(AZ13,$AU$145:$AV$171,2,FALSE))</f>
        <v/>
      </c>
      <c r="BB13" s="386"/>
      <c r="BC13" s="386"/>
      <c r="BD13" s="386"/>
      <c r="BE13" s="130"/>
      <c r="BF13" s="385" t="str">
        <f>IF(ISNA(VLOOKUP(BE13,$AU$145:$AV$171,2,FALSE)),"",VLOOKUP(BE13,$AU$145:$AV$171,2,FALSE))</f>
        <v/>
      </c>
      <c r="BG13" s="386"/>
      <c r="BH13" s="387"/>
      <c r="BI13" s="70"/>
      <c r="BJ13" s="71"/>
      <c r="BK13" s="72"/>
      <c r="BM13" s="221" t="s">
        <v>219</v>
      </c>
      <c r="BN13" s="219" t="str">
        <f>N13&amp;P13&amp;Q13&amp;S13&amp;T13</f>
        <v>--</v>
      </c>
    </row>
    <row r="14" spans="1:151" ht="22.5" customHeight="1">
      <c r="A14" s="66">
        <v>13</v>
      </c>
      <c r="B14" s="331"/>
      <c r="C14" s="202" t="s">
        <v>88</v>
      </c>
      <c r="D14" s="332"/>
      <c r="E14" s="333"/>
      <c r="F14" s="333"/>
      <c r="G14" s="333"/>
      <c r="H14" s="334"/>
      <c r="I14" s="326" t="s">
        <v>94</v>
      </c>
      <c r="J14" s="327"/>
      <c r="K14" s="327"/>
      <c r="L14" s="327"/>
      <c r="M14" s="327"/>
      <c r="N14" s="278" t="s">
        <v>423</v>
      </c>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400"/>
    </row>
    <row r="15" spans="1:151" ht="19.5" customHeight="1">
      <c r="A15" s="66">
        <v>14</v>
      </c>
      <c r="BV15" s="97" t="s">
        <v>321</v>
      </c>
      <c r="CA15" s="97"/>
    </row>
    <row r="16" spans="1:151" customFormat="1" ht="18.75" customHeight="1">
      <c r="A16">
        <v>15</v>
      </c>
      <c r="B16" s="310" t="s">
        <v>130</v>
      </c>
      <c r="C16" s="311"/>
      <c r="D16" s="311"/>
      <c r="E16" s="311"/>
      <c r="F16" s="311"/>
      <c r="G16" s="311"/>
      <c r="H16" s="311"/>
      <c r="I16" s="311"/>
      <c r="J16" s="311"/>
      <c r="K16" s="311"/>
      <c r="L16" s="311"/>
      <c r="M16" s="311"/>
      <c r="N16" s="311"/>
      <c r="O16" s="311"/>
      <c r="P16" s="311"/>
      <c r="Q16" s="311"/>
      <c r="R16" s="311"/>
      <c r="S16" s="311"/>
      <c r="T16" s="311"/>
      <c r="U16" s="312"/>
      <c r="V16" s="273" t="s">
        <v>155</v>
      </c>
      <c r="W16" s="311"/>
      <c r="X16" s="311"/>
      <c r="Y16" s="311"/>
      <c r="Z16" s="312"/>
      <c r="AA16" s="411" t="s">
        <v>156</v>
      </c>
      <c r="AB16" s="273" t="s">
        <v>157</v>
      </c>
      <c r="AC16" s="274"/>
      <c r="AD16" s="274"/>
      <c r="AE16" s="275"/>
      <c r="AF16" s="439" t="s">
        <v>158</v>
      </c>
      <c r="AG16" s="310" t="s">
        <v>164</v>
      </c>
      <c r="AH16" s="395"/>
      <c r="AI16" s="395"/>
      <c r="AJ16" s="395"/>
      <c r="AK16" s="395"/>
      <c r="AL16" s="395"/>
      <c r="AM16" s="395"/>
      <c r="AN16" s="395"/>
      <c r="AO16" s="395"/>
      <c r="AP16" s="395"/>
      <c r="AQ16" s="395"/>
      <c r="AR16" s="395"/>
      <c r="AS16" s="395"/>
      <c r="AT16" s="395"/>
      <c r="AU16" s="395"/>
      <c r="AV16" s="395"/>
      <c r="AW16" s="395"/>
      <c r="AX16" s="395"/>
      <c r="AY16" s="395"/>
      <c r="AZ16" s="395"/>
      <c r="BA16" s="396"/>
      <c r="BB16" s="404" t="s">
        <v>221</v>
      </c>
      <c r="BC16" s="404" t="s">
        <v>175</v>
      </c>
      <c r="BD16" s="296" t="s">
        <v>410</v>
      </c>
      <c r="BE16" s="297"/>
      <c r="BF16" s="297"/>
      <c r="BG16" s="297"/>
      <c r="BH16" s="297"/>
      <c r="BI16" s="298"/>
      <c r="BJ16" s="135" t="s">
        <v>314</v>
      </c>
      <c r="BK16" s="136"/>
      <c r="BL16" s="136"/>
      <c r="BM16" s="136"/>
      <c r="BN16" s="136"/>
      <c r="BO16" s="136"/>
      <c r="BP16" s="136"/>
      <c r="BQ16" s="136"/>
      <c r="BR16" s="136"/>
      <c r="BS16" s="136"/>
      <c r="BT16" s="136"/>
      <c r="BU16" s="136"/>
      <c r="BV16" s="136"/>
      <c r="BW16" s="136"/>
      <c r="BX16" s="136"/>
      <c r="BY16" s="136"/>
      <c r="BZ16" s="136"/>
      <c r="CA16" s="136"/>
      <c r="CB16" s="136"/>
      <c r="CC16" s="136"/>
      <c r="CD16" s="136"/>
      <c r="CE16" s="137"/>
      <c r="CF16" s="138"/>
      <c r="CG16" s="139"/>
      <c r="CH16" s="239" t="s">
        <v>367</v>
      </c>
      <c r="CI16" s="233" t="s">
        <v>367</v>
      </c>
      <c r="CJ16" s="234"/>
      <c r="CK16" s="239" t="s">
        <v>367</v>
      </c>
      <c r="CL16" s="233" t="s">
        <v>367</v>
      </c>
      <c r="CM16" s="242"/>
      <c r="CN16" s="234"/>
      <c r="CO16" s="233" t="s">
        <v>367</v>
      </c>
      <c r="CP16" s="234"/>
      <c r="CQ16" s="233" t="s">
        <v>367</v>
      </c>
      <c r="CR16" s="234"/>
      <c r="CS16" s="233" t="s">
        <v>367</v>
      </c>
      <c r="CT16" s="234"/>
      <c r="CU16" s="239" t="s">
        <v>367</v>
      </c>
      <c r="CV16" s="239" t="s">
        <v>367</v>
      </c>
      <c r="CW16" s="233" t="s">
        <v>367</v>
      </c>
      <c r="CX16" s="242"/>
      <c r="CY16" s="234"/>
      <c r="CZ16" s="233" t="s">
        <v>367</v>
      </c>
      <c r="DA16" s="242"/>
      <c r="DB16" s="242"/>
      <c r="DC16" s="242"/>
      <c r="DD16" s="242"/>
      <c r="DE16" s="242"/>
      <c r="DF16" s="242"/>
      <c r="DG16" s="242"/>
      <c r="DH16" s="242"/>
      <c r="DI16" s="242"/>
      <c r="DJ16" s="234"/>
      <c r="DK16" s="233" t="s">
        <v>367</v>
      </c>
      <c r="DL16" s="234"/>
      <c r="DM16" s="233" t="s">
        <v>367</v>
      </c>
      <c r="DN16" s="234"/>
      <c r="DO16" s="233" t="s">
        <v>367</v>
      </c>
      <c r="DP16" s="138"/>
      <c r="DQ16" s="233" t="s">
        <v>367</v>
      </c>
      <c r="DR16" s="234"/>
      <c r="DS16" s="233" t="s">
        <v>367</v>
      </c>
      <c r="DT16" s="242"/>
      <c r="DU16" s="234"/>
      <c r="DV16" s="233" t="s">
        <v>368</v>
      </c>
      <c r="DW16" s="242"/>
      <c r="DX16" s="242"/>
      <c r="DY16" s="242"/>
      <c r="DZ16" s="242"/>
      <c r="EA16" s="242"/>
      <c r="EB16" s="234"/>
      <c r="EC16" s="233" t="s">
        <v>367</v>
      </c>
      <c r="ED16" s="234"/>
      <c r="EE16" s="233" t="s">
        <v>367</v>
      </c>
      <c r="EF16" s="234"/>
      <c r="EG16" s="233" t="s">
        <v>367</v>
      </c>
      <c r="EH16" s="234"/>
      <c r="EI16" s="239" t="s">
        <v>367</v>
      </c>
      <c r="EJ16" s="233" t="s">
        <v>367</v>
      </c>
      <c r="EK16" s="242"/>
      <c r="EL16" s="242"/>
      <c r="EM16" s="242"/>
      <c r="EN16" s="242"/>
      <c r="EO16" s="242"/>
      <c r="EP16" s="242"/>
      <c r="EQ16" s="242"/>
      <c r="ER16" s="242"/>
      <c r="ES16" s="242"/>
      <c r="ET16" s="242"/>
      <c r="EU16" s="234"/>
    </row>
    <row r="17" spans="1:151" customFormat="1" ht="21.75" customHeight="1">
      <c r="A17">
        <v>16</v>
      </c>
      <c r="B17" s="247" t="s">
        <v>131</v>
      </c>
      <c r="C17" s="249" t="s">
        <v>132</v>
      </c>
      <c r="D17" s="250"/>
      <c r="E17" s="258" t="s">
        <v>133</v>
      </c>
      <c r="F17" s="260"/>
      <c r="G17" s="276" t="s">
        <v>138</v>
      </c>
      <c r="H17" s="258" t="s">
        <v>139</v>
      </c>
      <c r="I17" s="259"/>
      <c r="J17" s="259"/>
      <c r="K17" s="260"/>
      <c r="L17" s="342" t="s">
        <v>338</v>
      </c>
      <c r="M17" s="258" t="s">
        <v>145</v>
      </c>
      <c r="N17" s="291"/>
      <c r="O17" s="291"/>
      <c r="P17" s="291"/>
      <c r="Q17" s="291"/>
      <c r="R17" s="291"/>
      <c r="S17" s="291"/>
      <c r="T17" s="292"/>
      <c r="U17" s="276" t="s">
        <v>315</v>
      </c>
      <c r="V17" s="273" t="s">
        <v>339</v>
      </c>
      <c r="W17" s="311"/>
      <c r="X17" s="311"/>
      <c r="Y17" s="311"/>
      <c r="Z17" s="312"/>
      <c r="AA17" s="412"/>
      <c r="AB17" s="273" t="s">
        <v>361</v>
      </c>
      <c r="AC17" s="274"/>
      <c r="AD17" s="274"/>
      <c r="AE17" s="275"/>
      <c r="AF17" s="440"/>
      <c r="AG17" s="310" t="s">
        <v>339</v>
      </c>
      <c r="AH17" s="395"/>
      <c r="AI17" s="395"/>
      <c r="AJ17" s="395"/>
      <c r="AK17" s="395"/>
      <c r="AL17" s="395"/>
      <c r="AM17" s="395"/>
      <c r="AN17" s="395"/>
      <c r="AO17" s="395"/>
      <c r="AP17" s="395"/>
      <c r="AQ17" s="395"/>
      <c r="AR17" s="395"/>
      <c r="AS17" s="395"/>
      <c r="AT17" s="395"/>
      <c r="AU17" s="395"/>
      <c r="AV17" s="395"/>
      <c r="AW17" s="395"/>
      <c r="AX17" s="395"/>
      <c r="AY17" s="395"/>
      <c r="AZ17" s="395"/>
      <c r="BA17" s="396"/>
      <c r="BB17" s="405"/>
      <c r="BC17" s="405"/>
      <c r="BD17" s="299"/>
      <c r="BE17" s="299"/>
      <c r="BF17" s="299"/>
      <c r="BG17" s="299"/>
      <c r="BH17" s="299"/>
      <c r="BI17" s="300"/>
      <c r="BJ17" s="140"/>
      <c r="BK17" s="141"/>
      <c r="BL17" s="141"/>
      <c r="BM17" s="141"/>
      <c r="BN17" s="141"/>
      <c r="BO17" s="141"/>
      <c r="BP17" s="141"/>
      <c r="BQ17" s="141"/>
      <c r="BR17" s="141"/>
      <c r="BS17" s="141"/>
      <c r="BT17" s="141"/>
      <c r="BU17" s="141"/>
      <c r="BV17" s="141"/>
      <c r="BW17" s="141"/>
      <c r="BX17" s="141"/>
      <c r="BY17" s="141"/>
      <c r="BZ17" s="141"/>
      <c r="CA17" s="141"/>
      <c r="CB17" s="141"/>
      <c r="CC17" s="141"/>
      <c r="CD17" s="141"/>
      <c r="CE17" s="142"/>
      <c r="CF17" s="143" t="s">
        <v>367</v>
      </c>
      <c r="CG17" s="144" t="s">
        <v>367</v>
      </c>
      <c r="CH17" s="240"/>
      <c r="CI17" s="235"/>
      <c r="CJ17" s="236"/>
      <c r="CK17" s="240"/>
      <c r="CL17" s="235"/>
      <c r="CM17" s="243"/>
      <c r="CN17" s="236"/>
      <c r="CO17" s="235"/>
      <c r="CP17" s="236"/>
      <c r="CQ17" s="235"/>
      <c r="CR17" s="236"/>
      <c r="CS17" s="235"/>
      <c r="CT17" s="236"/>
      <c r="CU17" s="240"/>
      <c r="CV17" s="240"/>
      <c r="CW17" s="235"/>
      <c r="CX17" s="243"/>
      <c r="CY17" s="236"/>
      <c r="CZ17" s="235"/>
      <c r="DA17" s="243"/>
      <c r="DB17" s="243"/>
      <c r="DC17" s="243"/>
      <c r="DD17" s="243"/>
      <c r="DE17" s="243"/>
      <c r="DF17" s="243"/>
      <c r="DG17" s="243"/>
      <c r="DH17" s="243"/>
      <c r="DI17" s="243"/>
      <c r="DJ17" s="236"/>
      <c r="DK17" s="235"/>
      <c r="DL17" s="236"/>
      <c r="DM17" s="235"/>
      <c r="DN17" s="236"/>
      <c r="DO17" s="235"/>
      <c r="DP17" s="143"/>
      <c r="DQ17" s="235"/>
      <c r="DR17" s="236"/>
      <c r="DS17" s="235"/>
      <c r="DT17" s="243"/>
      <c r="DU17" s="236"/>
      <c r="DV17" s="235"/>
      <c r="DW17" s="243"/>
      <c r="DX17" s="243"/>
      <c r="DY17" s="243"/>
      <c r="DZ17" s="243"/>
      <c r="EA17" s="243"/>
      <c r="EB17" s="236"/>
      <c r="EC17" s="235"/>
      <c r="ED17" s="236"/>
      <c r="EE17" s="235"/>
      <c r="EF17" s="236"/>
      <c r="EG17" s="235"/>
      <c r="EH17" s="236"/>
      <c r="EI17" s="240"/>
      <c r="EJ17" s="235"/>
      <c r="EK17" s="243"/>
      <c r="EL17" s="243"/>
      <c r="EM17" s="243"/>
      <c r="EN17" s="243"/>
      <c r="EO17" s="243"/>
      <c r="EP17" s="243"/>
      <c r="EQ17" s="243"/>
      <c r="ER17" s="243"/>
      <c r="ES17" s="243"/>
      <c r="ET17" s="243"/>
      <c r="EU17" s="236"/>
    </row>
    <row r="18" spans="1:151" customFormat="1" ht="21.75" customHeight="1">
      <c r="A18">
        <v>17</v>
      </c>
      <c r="B18" s="247"/>
      <c r="C18" s="249"/>
      <c r="D18" s="250"/>
      <c r="E18" s="261"/>
      <c r="F18" s="262"/>
      <c r="G18" s="277"/>
      <c r="H18" s="261"/>
      <c r="I18" s="250"/>
      <c r="J18" s="250"/>
      <c r="K18" s="262"/>
      <c r="L18" s="343"/>
      <c r="M18" s="293"/>
      <c r="N18" s="294"/>
      <c r="O18" s="294"/>
      <c r="P18" s="294"/>
      <c r="Q18" s="294"/>
      <c r="R18" s="294"/>
      <c r="S18" s="294"/>
      <c r="T18" s="295"/>
      <c r="U18" s="277"/>
      <c r="V18" s="145">
        <v>27</v>
      </c>
      <c r="W18" s="146">
        <v>28</v>
      </c>
      <c r="X18" s="147">
        <v>29</v>
      </c>
      <c r="Y18" s="147">
        <v>30</v>
      </c>
      <c r="Z18" s="148">
        <v>31</v>
      </c>
      <c r="AA18" s="412"/>
      <c r="AB18" s="149">
        <v>28</v>
      </c>
      <c r="AC18" s="147">
        <v>29</v>
      </c>
      <c r="AD18" s="147">
        <v>30</v>
      </c>
      <c r="AE18" s="148">
        <v>31</v>
      </c>
      <c r="AF18" s="440"/>
      <c r="AG18" s="414" t="s">
        <v>340</v>
      </c>
      <c r="AH18" s="415"/>
      <c r="AI18" s="415"/>
      <c r="AJ18" s="415"/>
      <c r="AK18" s="416"/>
      <c r="AL18" s="414" t="s">
        <v>341</v>
      </c>
      <c r="AM18" s="415"/>
      <c r="AN18" s="415"/>
      <c r="AO18" s="415"/>
      <c r="AP18" s="415"/>
      <c r="AQ18" s="415"/>
      <c r="AR18" s="415"/>
      <c r="AS18" s="416"/>
      <c r="AT18" s="423" t="s">
        <v>352</v>
      </c>
      <c r="AU18" s="424"/>
      <c r="AV18" s="431" t="s">
        <v>355</v>
      </c>
      <c r="AW18" s="297"/>
      <c r="AX18" s="298"/>
      <c r="AY18" s="431" t="s">
        <v>342</v>
      </c>
      <c r="AZ18" s="297"/>
      <c r="BA18" s="298"/>
      <c r="BB18" s="405"/>
      <c r="BC18" s="405"/>
      <c r="BD18" s="301"/>
      <c r="BE18" s="301"/>
      <c r="BF18" s="301"/>
      <c r="BG18" s="301"/>
      <c r="BH18" s="301"/>
      <c r="BI18" s="302"/>
      <c r="BJ18" s="150"/>
      <c r="BK18" s="151"/>
      <c r="BL18" s="151"/>
      <c r="BM18" s="151"/>
      <c r="BN18" s="151"/>
      <c r="BO18" s="151"/>
      <c r="BP18" s="151"/>
      <c r="BQ18" s="151"/>
      <c r="BR18" s="151"/>
      <c r="BS18" s="151"/>
      <c r="BT18" s="151"/>
      <c r="BU18" s="151"/>
      <c r="BV18" s="151"/>
      <c r="BW18" s="151"/>
      <c r="BX18" s="151"/>
      <c r="BY18" s="151"/>
      <c r="BZ18" s="151"/>
      <c r="CA18" s="151"/>
      <c r="CB18" s="151"/>
      <c r="CC18" s="151"/>
      <c r="CD18" s="151"/>
      <c r="CE18" s="152"/>
      <c r="CF18" s="153"/>
      <c r="CG18" s="154"/>
      <c r="CH18" s="241"/>
      <c r="CI18" s="237"/>
      <c r="CJ18" s="238"/>
      <c r="CK18" s="241"/>
      <c r="CL18" s="237"/>
      <c r="CM18" s="244"/>
      <c r="CN18" s="238"/>
      <c r="CO18" s="237"/>
      <c r="CP18" s="238"/>
      <c r="CQ18" s="237"/>
      <c r="CR18" s="238"/>
      <c r="CS18" s="237"/>
      <c r="CT18" s="238"/>
      <c r="CU18" s="241"/>
      <c r="CV18" s="241"/>
      <c r="CW18" s="237"/>
      <c r="CX18" s="244"/>
      <c r="CY18" s="238"/>
      <c r="CZ18" s="237"/>
      <c r="DA18" s="244"/>
      <c r="DB18" s="244"/>
      <c r="DC18" s="244"/>
      <c r="DD18" s="244"/>
      <c r="DE18" s="244"/>
      <c r="DF18" s="244"/>
      <c r="DG18" s="244"/>
      <c r="DH18" s="244"/>
      <c r="DI18" s="244"/>
      <c r="DJ18" s="238"/>
      <c r="DK18" s="237"/>
      <c r="DL18" s="238"/>
      <c r="DM18" s="237"/>
      <c r="DN18" s="238"/>
      <c r="DO18" s="237"/>
      <c r="DP18" s="153"/>
      <c r="DQ18" s="237"/>
      <c r="DR18" s="238"/>
      <c r="DS18" s="237"/>
      <c r="DT18" s="244"/>
      <c r="DU18" s="238"/>
      <c r="DV18" s="237"/>
      <c r="DW18" s="244"/>
      <c r="DX18" s="244"/>
      <c r="DY18" s="244"/>
      <c r="DZ18" s="244"/>
      <c r="EA18" s="244"/>
      <c r="EB18" s="238"/>
      <c r="EC18" s="237"/>
      <c r="ED18" s="238"/>
      <c r="EE18" s="237"/>
      <c r="EF18" s="238"/>
      <c r="EG18" s="237"/>
      <c r="EH18" s="238"/>
      <c r="EI18" s="241"/>
      <c r="EJ18" s="237"/>
      <c r="EK18" s="244"/>
      <c r="EL18" s="244"/>
      <c r="EM18" s="244"/>
      <c r="EN18" s="244"/>
      <c r="EO18" s="244"/>
      <c r="EP18" s="244"/>
      <c r="EQ18" s="244"/>
      <c r="ER18" s="244"/>
      <c r="ES18" s="244"/>
      <c r="ET18" s="244"/>
      <c r="EU18" s="238"/>
    </row>
    <row r="19" spans="1:151" customFormat="1" ht="21.75" customHeight="1">
      <c r="A19">
        <v>18</v>
      </c>
      <c r="B19" s="247"/>
      <c r="C19" s="251"/>
      <c r="D19" s="252"/>
      <c r="E19" s="263"/>
      <c r="F19" s="264"/>
      <c r="G19" s="277"/>
      <c r="H19" s="263"/>
      <c r="I19" s="252"/>
      <c r="J19" s="252"/>
      <c r="K19" s="264"/>
      <c r="L19" s="343"/>
      <c r="M19" s="155" t="s">
        <v>146</v>
      </c>
      <c r="N19" s="156" t="s">
        <v>147</v>
      </c>
      <c r="O19" s="446" t="s">
        <v>148</v>
      </c>
      <c r="P19" s="447"/>
      <c r="Q19" s="157" t="s">
        <v>149</v>
      </c>
      <c r="R19" s="446" t="s">
        <v>128</v>
      </c>
      <c r="S19" s="448"/>
      <c r="T19" s="158" t="s">
        <v>129</v>
      </c>
      <c r="U19" s="277"/>
      <c r="V19" s="159" t="s">
        <v>159</v>
      </c>
      <c r="W19" s="160" t="s">
        <v>160</v>
      </c>
      <c r="X19" s="161" t="s">
        <v>161</v>
      </c>
      <c r="Y19" s="162" t="s">
        <v>162</v>
      </c>
      <c r="Z19" s="163" t="s">
        <v>163</v>
      </c>
      <c r="AA19" s="412"/>
      <c r="AB19" s="164" t="s">
        <v>160</v>
      </c>
      <c r="AC19" s="161" t="s">
        <v>161</v>
      </c>
      <c r="AD19" s="161" t="s">
        <v>162</v>
      </c>
      <c r="AE19" s="163" t="s">
        <v>163</v>
      </c>
      <c r="AF19" s="440"/>
      <c r="AG19" s="417" t="s">
        <v>165</v>
      </c>
      <c r="AH19" s="418"/>
      <c r="AI19" s="418"/>
      <c r="AJ19" s="418"/>
      <c r="AK19" s="419"/>
      <c r="AL19" s="417" t="s">
        <v>353</v>
      </c>
      <c r="AM19" s="418"/>
      <c r="AN19" s="418"/>
      <c r="AO19" s="418"/>
      <c r="AP19" s="418"/>
      <c r="AQ19" s="418"/>
      <c r="AR19" s="418"/>
      <c r="AS19" s="419"/>
      <c r="AT19" s="417" t="s">
        <v>354</v>
      </c>
      <c r="AU19" s="419"/>
      <c r="AV19" s="403" t="s">
        <v>356</v>
      </c>
      <c r="AW19" s="301"/>
      <c r="AX19" s="302"/>
      <c r="AY19" s="403" t="s">
        <v>357</v>
      </c>
      <c r="AZ19" s="301"/>
      <c r="BA19" s="302"/>
      <c r="BB19" s="405"/>
      <c r="BC19" s="405"/>
      <c r="BD19" s="250" t="s">
        <v>176</v>
      </c>
      <c r="BE19" s="250"/>
      <c r="BF19" s="250"/>
      <c r="BG19" s="250"/>
      <c r="BH19" s="250"/>
      <c r="BI19" s="262"/>
      <c r="BJ19" s="290" t="s">
        <v>198</v>
      </c>
      <c r="BK19" s="291"/>
      <c r="BL19" s="291"/>
      <c r="BM19" s="291"/>
      <c r="BN19" s="291"/>
      <c r="BO19" s="291"/>
      <c r="BP19" s="291"/>
      <c r="BQ19" s="291"/>
      <c r="BR19" s="291"/>
      <c r="BS19" s="291"/>
      <c r="BT19" s="291"/>
      <c r="BU19" s="291"/>
      <c r="BV19" s="291"/>
      <c r="BW19" s="291"/>
      <c r="BX19" s="291"/>
      <c r="BY19" s="291"/>
      <c r="BZ19" s="291"/>
      <c r="CA19" s="291"/>
      <c r="CB19" s="291"/>
      <c r="CC19" s="291"/>
      <c r="CD19" s="291"/>
      <c r="CE19" s="292"/>
      <c r="CF19" s="165" t="s">
        <v>215</v>
      </c>
      <c r="CG19" s="166" t="s">
        <v>215</v>
      </c>
      <c r="CH19" s="166" t="s">
        <v>215</v>
      </c>
      <c r="CI19" s="166" t="s">
        <v>215</v>
      </c>
      <c r="CJ19" s="166"/>
      <c r="CK19" s="166" t="s">
        <v>215</v>
      </c>
      <c r="CL19" s="166" t="s">
        <v>215</v>
      </c>
      <c r="CM19" s="166"/>
      <c r="CN19" s="166"/>
      <c r="CO19" s="166" t="s">
        <v>215</v>
      </c>
      <c r="CP19" s="166"/>
      <c r="CQ19" s="166" t="s">
        <v>215</v>
      </c>
      <c r="CR19" s="166"/>
      <c r="CS19" s="166" t="s">
        <v>215</v>
      </c>
      <c r="CT19" s="166"/>
      <c r="CU19" s="166" t="s">
        <v>215</v>
      </c>
      <c r="CV19" s="166" t="s">
        <v>215</v>
      </c>
      <c r="CW19" s="166" t="s">
        <v>215</v>
      </c>
      <c r="CX19" s="166"/>
      <c r="CY19" s="166"/>
      <c r="CZ19" s="166" t="s">
        <v>215</v>
      </c>
      <c r="DA19" s="167"/>
      <c r="DB19" s="168"/>
      <c r="DC19" s="168"/>
      <c r="DD19" s="168"/>
      <c r="DE19" s="168"/>
      <c r="DF19" s="168"/>
      <c r="DG19" s="168"/>
      <c r="DH19" s="168"/>
      <c r="DI19" s="168"/>
      <c r="DJ19" s="165"/>
      <c r="DK19" s="166" t="s">
        <v>215</v>
      </c>
      <c r="DL19" s="166"/>
      <c r="DM19" s="166" t="s">
        <v>215</v>
      </c>
      <c r="DN19" s="166"/>
      <c r="DO19" s="167" t="s">
        <v>215</v>
      </c>
      <c r="DP19" s="165"/>
      <c r="DQ19" s="166" t="s">
        <v>215</v>
      </c>
      <c r="DR19" s="166"/>
      <c r="DS19" s="167" t="s">
        <v>215</v>
      </c>
      <c r="DT19" s="168"/>
      <c r="DU19" s="165"/>
      <c r="DV19" s="167" t="s">
        <v>215</v>
      </c>
      <c r="DW19" s="168"/>
      <c r="DX19" s="168"/>
      <c r="DY19" s="168"/>
      <c r="DZ19" s="168"/>
      <c r="EA19" s="168"/>
      <c r="EB19" s="165"/>
      <c r="EC19" s="166" t="s">
        <v>215</v>
      </c>
      <c r="ED19" s="166"/>
      <c r="EE19" s="166" t="s">
        <v>215</v>
      </c>
      <c r="EF19" s="166"/>
      <c r="EG19" s="166" t="s">
        <v>215</v>
      </c>
      <c r="EH19" s="166"/>
      <c r="EI19" s="166" t="s">
        <v>215</v>
      </c>
      <c r="EJ19" s="167" t="s">
        <v>215</v>
      </c>
      <c r="EK19" s="168"/>
      <c r="EL19" s="168"/>
      <c r="EM19" s="168"/>
      <c r="EN19" s="168"/>
      <c r="EO19" s="168"/>
      <c r="EP19" s="168"/>
      <c r="EQ19" s="168"/>
      <c r="ER19" s="168"/>
      <c r="ES19" s="168"/>
      <c r="ET19" s="168"/>
      <c r="EU19" s="165"/>
    </row>
    <row r="20" spans="1:151" customFormat="1" ht="21.75" customHeight="1">
      <c r="A20">
        <v>19</v>
      </c>
      <c r="B20" s="247"/>
      <c r="C20" s="253" t="s">
        <v>134</v>
      </c>
      <c r="D20" s="254" t="s">
        <v>135</v>
      </c>
      <c r="E20" s="258" t="s">
        <v>136</v>
      </c>
      <c r="F20" s="254" t="s">
        <v>137</v>
      </c>
      <c r="G20" s="277"/>
      <c r="H20" s="265" t="s">
        <v>140</v>
      </c>
      <c r="I20" s="340" t="s">
        <v>141</v>
      </c>
      <c r="J20" s="340" t="s">
        <v>142</v>
      </c>
      <c r="K20" s="254" t="s">
        <v>143</v>
      </c>
      <c r="L20" s="343"/>
      <c r="M20" s="450" t="s">
        <v>150</v>
      </c>
      <c r="N20" s="438" t="s">
        <v>151</v>
      </c>
      <c r="O20" s="438" t="s">
        <v>152</v>
      </c>
      <c r="P20" s="438"/>
      <c r="Q20" s="438" t="s">
        <v>301</v>
      </c>
      <c r="R20" s="256" t="s">
        <v>153</v>
      </c>
      <c r="S20" s="257"/>
      <c r="T20" s="453" t="s">
        <v>154</v>
      </c>
      <c r="U20" s="277"/>
      <c r="V20" s="425" t="s">
        <v>319</v>
      </c>
      <c r="W20" s="426"/>
      <c r="X20" s="426"/>
      <c r="Y20" s="426"/>
      <c r="Z20" s="427"/>
      <c r="AA20" s="412"/>
      <c r="AB20" s="562" t="s">
        <v>409</v>
      </c>
      <c r="AC20" s="169"/>
      <c r="AD20" s="169"/>
      <c r="AE20" s="451" t="s">
        <v>220</v>
      </c>
      <c r="AF20" s="440"/>
      <c r="AG20" s="273" t="s">
        <v>318</v>
      </c>
      <c r="AH20" s="274"/>
      <c r="AI20" s="274"/>
      <c r="AJ20" s="274"/>
      <c r="AK20" s="274"/>
      <c r="AL20" s="274"/>
      <c r="AM20" s="274"/>
      <c r="AN20" s="274"/>
      <c r="AO20" s="274"/>
      <c r="AP20" s="274"/>
      <c r="AQ20" s="274"/>
      <c r="AR20" s="274"/>
      <c r="AS20" s="274"/>
      <c r="AT20" s="274"/>
      <c r="AU20" s="274"/>
      <c r="AV20" s="274"/>
      <c r="AW20" s="274"/>
      <c r="AX20" s="274"/>
      <c r="AY20" s="274"/>
      <c r="AZ20" s="274"/>
      <c r="BA20" s="275"/>
      <c r="BB20" s="405"/>
      <c r="BC20" s="405"/>
      <c r="BD20" s="250"/>
      <c r="BE20" s="250"/>
      <c r="BF20" s="250"/>
      <c r="BG20" s="250"/>
      <c r="BH20" s="250"/>
      <c r="BI20" s="262"/>
      <c r="BJ20" s="293"/>
      <c r="BK20" s="294"/>
      <c r="BL20" s="294"/>
      <c r="BM20" s="294"/>
      <c r="BN20" s="294"/>
      <c r="BO20" s="294"/>
      <c r="BP20" s="294"/>
      <c r="BQ20" s="294"/>
      <c r="BR20" s="294"/>
      <c r="BS20" s="294"/>
      <c r="BT20" s="294"/>
      <c r="BU20" s="294"/>
      <c r="BV20" s="294"/>
      <c r="BW20" s="294"/>
      <c r="BX20" s="294"/>
      <c r="BY20" s="294"/>
      <c r="BZ20" s="294"/>
      <c r="CA20" s="294"/>
      <c r="CB20" s="294"/>
      <c r="CC20" s="294"/>
      <c r="CD20" s="294"/>
      <c r="CE20" s="295"/>
      <c r="CF20" s="170" t="s">
        <v>210</v>
      </c>
      <c r="CG20" s="171" t="s">
        <v>224</v>
      </c>
      <c r="CH20" s="171" t="s">
        <v>225</v>
      </c>
      <c r="CI20" s="230" t="s">
        <v>226</v>
      </c>
      <c r="CJ20" s="231"/>
      <c r="CK20" s="171" t="s">
        <v>227</v>
      </c>
      <c r="CL20" s="230" t="s">
        <v>228</v>
      </c>
      <c r="CM20" s="232"/>
      <c r="CN20" s="231"/>
      <c r="CO20" s="230" t="s">
        <v>229</v>
      </c>
      <c r="CP20" s="231"/>
      <c r="CQ20" s="230" t="s">
        <v>230</v>
      </c>
      <c r="CR20" s="231"/>
      <c r="CS20" s="230" t="s">
        <v>231</v>
      </c>
      <c r="CT20" s="231"/>
      <c r="CU20" s="171" t="s">
        <v>237</v>
      </c>
      <c r="CV20" s="171" t="s">
        <v>234</v>
      </c>
      <c r="CW20" s="230" t="s">
        <v>343</v>
      </c>
      <c r="CX20" s="232"/>
      <c r="CY20" s="231"/>
      <c r="CZ20" s="230" t="s">
        <v>232</v>
      </c>
      <c r="DA20" s="232"/>
      <c r="DB20" s="232"/>
      <c r="DC20" s="232"/>
      <c r="DD20" s="231"/>
      <c r="DE20" s="230" t="s">
        <v>233</v>
      </c>
      <c r="DF20" s="232"/>
      <c r="DG20" s="232"/>
      <c r="DH20" s="232"/>
      <c r="DI20" s="232"/>
      <c r="DJ20" s="231"/>
      <c r="DK20" s="230" t="s">
        <v>235</v>
      </c>
      <c r="DL20" s="231"/>
      <c r="DM20" s="230" t="s">
        <v>236</v>
      </c>
      <c r="DN20" s="231"/>
      <c r="DO20" s="230" t="s">
        <v>345</v>
      </c>
      <c r="DP20" s="231"/>
      <c r="DQ20" s="230" t="s">
        <v>346</v>
      </c>
      <c r="DR20" s="231"/>
      <c r="DS20" s="230" t="s">
        <v>369</v>
      </c>
      <c r="DT20" s="232"/>
      <c r="DU20" s="231"/>
      <c r="DV20" s="230" t="s">
        <v>294</v>
      </c>
      <c r="DW20" s="232"/>
      <c r="DX20" s="232"/>
      <c r="DY20" s="232"/>
      <c r="DZ20" s="232"/>
      <c r="EA20" s="232"/>
      <c r="EB20" s="231"/>
      <c r="EC20" s="230" t="s">
        <v>349</v>
      </c>
      <c r="ED20" s="231"/>
      <c r="EE20" s="230" t="s">
        <v>238</v>
      </c>
      <c r="EF20" s="231"/>
      <c r="EG20" s="230" t="s">
        <v>239</v>
      </c>
      <c r="EH20" s="231"/>
      <c r="EI20" s="171" t="s">
        <v>240</v>
      </c>
      <c r="EJ20" s="230" t="s">
        <v>241</v>
      </c>
      <c r="EK20" s="232"/>
      <c r="EL20" s="232"/>
      <c r="EM20" s="232"/>
      <c r="EN20" s="232"/>
      <c r="EO20" s="232"/>
      <c r="EP20" s="232"/>
      <c r="EQ20" s="232"/>
      <c r="ER20" s="232"/>
      <c r="ES20" s="232"/>
      <c r="ET20" s="232"/>
      <c r="EU20" s="231"/>
    </row>
    <row r="21" spans="1:151" customFormat="1" ht="198.75" customHeight="1" thickBot="1">
      <c r="A21">
        <v>20</v>
      </c>
      <c r="B21" s="248"/>
      <c r="C21" s="249"/>
      <c r="D21" s="255"/>
      <c r="E21" s="261"/>
      <c r="F21" s="255"/>
      <c r="G21" s="277"/>
      <c r="H21" s="266"/>
      <c r="I21" s="341"/>
      <c r="J21" s="341"/>
      <c r="K21" s="255"/>
      <c r="L21" s="343"/>
      <c r="M21" s="450"/>
      <c r="N21" s="438"/>
      <c r="O21" s="438"/>
      <c r="P21" s="438"/>
      <c r="Q21" s="449"/>
      <c r="R21" s="256"/>
      <c r="S21" s="257"/>
      <c r="T21" s="453"/>
      <c r="U21" s="277"/>
      <c r="V21" s="428"/>
      <c r="W21" s="429"/>
      <c r="X21" s="429"/>
      <c r="Y21" s="429"/>
      <c r="Z21" s="430"/>
      <c r="AA21" s="413"/>
      <c r="AB21" s="563"/>
      <c r="AC21" s="172"/>
      <c r="AD21" s="172"/>
      <c r="AE21" s="452"/>
      <c r="AF21" s="441"/>
      <c r="AG21" s="173" t="s">
        <v>166</v>
      </c>
      <c r="AH21" s="174" t="s">
        <v>125</v>
      </c>
      <c r="AI21" s="175" t="s">
        <v>126</v>
      </c>
      <c r="AJ21" s="176" t="s">
        <v>127</v>
      </c>
      <c r="AK21" s="177" t="s">
        <v>128</v>
      </c>
      <c r="AL21" s="176" t="s">
        <v>129</v>
      </c>
      <c r="AM21" s="178" t="s">
        <v>171</v>
      </c>
      <c r="AN21" s="178" t="s">
        <v>172</v>
      </c>
      <c r="AO21" s="175" t="s">
        <v>173</v>
      </c>
      <c r="AP21" s="179" t="s">
        <v>111</v>
      </c>
      <c r="AQ21" s="179" t="s">
        <v>112</v>
      </c>
      <c r="AR21" s="179" t="s">
        <v>113</v>
      </c>
      <c r="AS21" s="180" t="s">
        <v>114</v>
      </c>
      <c r="AT21" s="181" t="s">
        <v>115</v>
      </c>
      <c r="AU21" s="180" t="s">
        <v>116</v>
      </c>
      <c r="AV21" s="181" t="s">
        <v>117</v>
      </c>
      <c r="AW21" s="179" t="s">
        <v>118</v>
      </c>
      <c r="AX21" s="180" t="s">
        <v>119</v>
      </c>
      <c r="AY21" s="181" t="s">
        <v>322</v>
      </c>
      <c r="AZ21" s="179" t="s">
        <v>120</v>
      </c>
      <c r="BA21" s="182" t="s">
        <v>121</v>
      </c>
      <c r="BB21" s="406"/>
      <c r="BC21" s="406"/>
      <c r="BD21" s="250"/>
      <c r="BE21" s="250"/>
      <c r="BF21" s="250"/>
      <c r="BG21" s="250"/>
      <c r="BH21" s="250"/>
      <c r="BI21" s="262"/>
      <c r="BJ21" s="287" t="s">
        <v>199</v>
      </c>
      <c r="BK21" s="288"/>
      <c r="BL21" s="288"/>
      <c r="BM21" s="289"/>
      <c r="BN21" s="183" t="s">
        <v>200</v>
      </c>
      <c r="BO21" s="183" t="s">
        <v>99</v>
      </c>
      <c r="BP21" s="183" t="s">
        <v>201</v>
      </c>
      <c r="BQ21" s="183" t="s">
        <v>202</v>
      </c>
      <c r="BR21" s="183" t="s">
        <v>203</v>
      </c>
      <c r="BS21" s="184" t="s">
        <v>204</v>
      </c>
      <c r="BT21" s="184" t="s">
        <v>205</v>
      </c>
      <c r="BU21" s="185" t="s">
        <v>216</v>
      </c>
      <c r="BV21" s="184" t="s">
        <v>206</v>
      </c>
      <c r="BW21" s="186" t="s">
        <v>207</v>
      </c>
      <c r="BX21" s="183" t="s">
        <v>208</v>
      </c>
      <c r="BY21" s="183" t="s">
        <v>209</v>
      </c>
      <c r="BZ21" s="187" t="s">
        <v>370</v>
      </c>
      <c r="CA21" s="188" t="s">
        <v>371</v>
      </c>
      <c r="CB21" s="188" t="s">
        <v>372</v>
      </c>
      <c r="CC21" s="189" t="s">
        <v>373</v>
      </c>
      <c r="CD21" s="189" t="s">
        <v>374</v>
      </c>
      <c r="CE21" s="189" t="s">
        <v>375</v>
      </c>
      <c r="CF21" s="190" t="s">
        <v>211</v>
      </c>
      <c r="CG21" s="191" t="s">
        <v>212</v>
      </c>
      <c r="CH21" s="191" t="s">
        <v>214</v>
      </c>
      <c r="CI21" s="191" t="s">
        <v>242</v>
      </c>
      <c r="CJ21" s="191" t="s">
        <v>213</v>
      </c>
      <c r="CK21" s="191" t="s">
        <v>243</v>
      </c>
      <c r="CL21" s="191" t="s">
        <v>242</v>
      </c>
      <c r="CM21" s="191" t="s">
        <v>244</v>
      </c>
      <c r="CN21" s="191" t="s">
        <v>245</v>
      </c>
      <c r="CO21" s="191" t="s">
        <v>242</v>
      </c>
      <c r="CP21" s="191" t="s">
        <v>246</v>
      </c>
      <c r="CQ21" s="191" t="s">
        <v>247</v>
      </c>
      <c r="CR21" s="191" t="s">
        <v>248</v>
      </c>
      <c r="CS21" s="191" t="s">
        <v>249</v>
      </c>
      <c r="CT21" s="191" t="s">
        <v>250</v>
      </c>
      <c r="CU21" s="191" t="s">
        <v>242</v>
      </c>
      <c r="CV21" s="191" t="s">
        <v>242</v>
      </c>
      <c r="CW21" s="191" t="s">
        <v>259</v>
      </c>
      <c r="CX21" s="191" t="s">
        <v>260</v>
      </c>
      <c r="CY21" s="192" t="s">
        <v>376</v>
      </c>
      <c r="CZ21" s="191" t="s">
        <v>242</v>
      </c>
      <c r="DA21" s="191" t="s">
        <v>251</v>
      </c>
      <c r="DB21" s="191" t="s">
        <v>252</v>
      </c>
      <c r="DC21" s="191" t="s">
        <v>253</v>
      </c>
      <c r="DD21" s="191" t="s">
        <v>254</v>
      </c>
      <c r="DE21" s="191" t="s">
        <v>276</v>
      </c>
      <c r="DF21" s="191" t="s">
        <v>255</v>
      </c>
      <c r="DG21" s="191" t="s">
        <v>256</v>
      </c>
      <c r="DH21" s="191" t="s">
        <v>277</v>
      </c>
      <c r="DI21" s="191" t="s">
        <v>257</v>
      </c>
      <c r="DJ21" s="191" t="s">
        <v>258</v>
      </c>
      <c r="DK21" s="191" t="s">
        <v>259</v>
      </c>
      <c r="DL21" s="191" t="s">
        <v>260</v>
      </c>
      <c r="DM21" s="191" t="s">
        <v>261</v>
      </c>
      <c r="DN21" s="191" t="s">
        <v>259</v>
      </c>
      <c r="DO21" s="191" t="s">
        <v>377</v>
      </c>
      <c r="DP21" s="191" t="s">
        <v>242</v>
      </c>
      <c r="DQ21" s="191" t="s">
        <v>213</v>
      </c>
      <c r="DR21" s="191" t="s">
        <v>214</v>
      </c>
      <c r="DS21" s="191" t="s">
        <v>378</v>
      </c>
      <c r="DT21" s="191" t="s">
        <v>379</v>
      </c>
      <c r="DU21" s="191" t="s">
        <v>380</v>
      </c>
      <c r="DV21" s="191" t="s">
        <v>246</v>
      </c>
      <c r="DW21" s="192" t="s">
        <v>295</v>
      </c>
      <c r="DX21" s="192" t="s">
        <v>296</v>
      </c>
      <c r="DY21" s="192" t="s">
        <v>297</v>
      </c>
      <c r="DZ21" s="192" t="s">
        <v>298</v>
      </c>
      <c r="EA21" s="191" t="s">
        <v>262</v>
      </c>
      <c r="EB21" s="191" t="s">
        <v>299</v>
      </c>
      <c r="EC21" s="191" t="s">
        <v>213</v>
      </c>
      <c r="ED21" s="191" t="s">
        <v>259</v>
      </c>
      <c r="EE21" s="191" t="s">
        <v>242</v>
      </c>
      <c r="EF21" s="191" t="s">
        <v>263</v>
      </c>
      <c r="EG21" s="191" t="s">
        <v>242</v>
      </c>
      <c r="EH21" s="191" t="s">
        <v>246</v>
      </c>
      <c r="EI21" s="191" t="s">
        <v>242</v>
      </c>
      <c r="EJ21" s="191" t="s">
        <v>264</v>
      </c>
      <c r="EK21" s="191" t="s">
        <v>265</v>
      </c>
      <c r="EL21" s="191" t="s">
        <v>266</v>
      </c>
      <c r="EM21" s="191" t="s">
        <v>267</v>
      </c>
      <c r="EN21" s="193" t="s">
        <v>268</v>
      </c>
      <c r="EO21" s="193" t="s">
        <v>269</v>
      </c>
      <c r="EP21" s="193" t="s">
        <v>270</v>
      </c>
      <c r="EQ21" s="193" t="s">
        <v>271</v>
      </c>
      <c r="ER21" s="193" t="s">
        <v>272</v>
      </c>
      <c r="ES21" s="193" t="s">
        <v>273</v>
      </c>
      <c r="ET21" s="193" t="s">
        <v>274</v>
      </c>
      <c r="EU21" s="193" t="s">
        <v>275</v>
      </c>
    </row>
    <row r="22" spans="1:151" ht="33.75" customHeight="1">
      <c r="A22" s="66">
        <v>21</v>
      </c>
      <c r="B22" s="194">
        <v>1</v>
      </c>
      <c r="C22" s="39"/>
      <c r="D22" s="40"/>
      <c r="E22" s="41"/>
      <c r="F22" s="40"/>
      <c r="G22" s="22"/>
      <c r="H22" s="1"/>
      <c r="I22" s="2"/>
      <c r="J22" s="2"/>
      <c r="K22" s="3"/>
      <c r="L22" s="196" t="str">
        <f t="shared" ref="L22:L51" si="0">IF(OR(H22="",I22="",J22="",K22="",ISERROR(DATEVALUE(H22&amp;I22&amp;"年"&amp;J22&amp;"月"&amp;K22&amp;"日"))),"",DATEDIF(DATEVALUE(H22&amp;I22&amp;"年"&amp;J22&amp;"月"&amp;K22&amp;"日"),$D$142,"Y"))</f>
        <v/>
      </c>
      <c r="M22" s="18"/>
      <c r="N22" s="19"/>
      <c r="O22" s="344"/>
      <c r="P22" s="344"/>
      <c r="Q22" s="19"/>
      <c r="R22" s="345"/>
      <c r="S22" s="346"/>
      <c r="T22" s="20"/>
      <c r="U22" s="54"/>
      <c r="V22" s="18"/>
      <c r="W22" s="19"/>
      <c r="X22" s="19"/>
      <c r="Y22" s="19"/>
      <c r="Z22" s="20"/>
      <c r="AA22" s="56"/>
      <c r="AB22" s="18"/>
      <c r="AC22" s="2"/>
      <c r="AD22" s="2"/>
      <c r="AE22" s="20"/>
      <c r="AF22" s="21"/>
      <c r="AG22" s="65"/>
      <c r="AH22" s="19"/>
      <c r="AI22" s="19"/>
      <c r="AJ22" s="19"/>
      <c r="AK22" s="20"/>
      <c r="AL22" s="60"/>
      <c r="AM22" s="19"/>
      <c r="AN22" s="19"/>
      <c r="AO22" s="19"/>
      <c r="AP22" s="19"/>
      <c r="AQ22" s="19"/>
      <c r="AR22" s="19"/>
      <c r="AS22" s="20"/>
      <c r="AT22" s="60"/>
      <c r="AU22" s="20"/>
      <c r="AV22" s="60"/>
      <c r="AW22" s="19"/>
      <c r="AX22" s="20"/>
      <c r="AY22" s="60"/>
      <c r="AZ22" s="19"/>
      <c r="BA22" s="59"/>
      <c r="BB22" s="56"/>
      <c r="BC22" s="23"/>
      <c r="BD22" s="454"/>
      <c r="BE22" s="455"/>
      <c r="BF22" s="455"/>
      <c r="BG22" s="455"/>
      <c r="BH22" s="455"/>
      <c r="BI22" s="456"/>
      <c r="BJ22" s="267"/>
      <c r="BK22" s="268"/>
      <c r="BL22" s="268"/>
      <c r="BM22" s="269"/>
      <c r="BN22" s="36"/>
      <c r="BO22" s="36"/>
      <c r="BP22" s="36"/>
      <c r="BQ22" s="36"/>
      <c r="BR22" s="36"/>
      <c r="BS22" s="216" t="str">
        <f t="shared" ref="BS22" si="1">IF(G22="男","M",IF(G22="女","F",""))</f>
        <v/>
      </c>
      <c r="BT22" s="216" t="str">
        <f t="shared" ref="BT22" si="2">IF(OR(H22=0,I22=0,J22=0,K22=0,ISERROR(DATEVALUE(H22&amp;I22&amp;"年"&amp;J22&amp;"月"&amp;K22&amp;"日"))),"",YEAR(DATEVALUE(H22&amp;I22&amp;"年"&amp;J22&amp;"月"&amp;K22&amp;"日"))&amp;"/"&amp;IF(J22&lt;10,"0"&amp;J22,J22)&amp;"/"&amp;IF(K22&lt;10,"0"&amp;K22,K22))</f>
        <v/>
      </c>
      <c r="BU22" s="216" t="str">
        <f t="shared" ref="BU22" si="3">IF(M22="○","1","0")&amp;IF(N22="○","1","0")&amp;IF(O22="○","1","0")&amp;IF(Q22="○","1","0")&amp;IF(R22="○","1","0")&amp;IF(T22="○","1","0")</f>
        <v>000000</v>
      </c>
      <c r="BV22" s="217" t="str">
        <f t="shared" ref="BV22" si="4">IF(ISNA(VLOOKUP(BU22,$C$123:$K$130,8,FALSE)),"",VLOOKUP(BU22,$C$123:$K$130,8,FALSE))</f>
        <v/>
      </c>
      <c r="BW22" s="98"/>
      <c r="BX22" s="99"/>
      <c r="BY22" s="100"/>
      <c r="BZ22" s="99" t="s">
        <v>381</v>
      </c>
      <c r="CA22" s="99"/>
      <c r="CB22" s="99"/>
      <c r="CC22" s="99"/>
      <c r="CD22" s="99" t="s">
        <v>381</v>
      </c>
      <c r="CE22" s="101"/>
      <c r="CF22" s="102" t="s">
        <v>381</v>
      </c>
      <c r="CG22" s="103"/>
      <c r="CH22" s="103"/>
      <c r="CI22" s="103"/>
      <c r="CJ22" s="103"/>
      <c r="CK22" s="103"/>
      <c r="CL22" s="103"/>
      <c r="CM22" s="104"/>
      <c r="CN22" s="103"/>
      <c r="CO22" s="103"/>
      <c r="CP22" s="103" t="s">
        <v>178</v>
      </c>
      <c r="CQ22" s="103"/>
      <c r="CR22" s="103"/>
      <c r="CS22" s="103" t="s">
        <v>178</v>
      </c>
      <c r="CT22" s="103"/>
      <c r="CU22" s="103" t="s">
        <v>178</v>
      </c>
      <c r="CV22" s="103"/>
      <c r="CW22" s="105"/>
      <c r="CX22" s="103"/>
      <c r="CY22" s="103"/>
      <c r="CZ22" s="103"/>
      <c r="DA22" s="103"/>
      <c r="DB22" s="105"/>
      <c r="DC22" s="103"/>
      <c r="DD22" s="105"/>
      <c r="DE22" s="106"/>
      <c r="DF22" s="107"/>
      <c r="DG22" s="107"/>
      <c r="DH22" s="106"/>
      <c r="DI22" s="107"/>
      <c r="DJ22" s="107"/>
      <c r="DK22" s="107"/>
      <c r="DL22" s="103"/>
      <c r="DM22" s="103"/>
      <c r="DN22" s="107"/>
      <c r="DO22" s="103"/>
      <c r="DP22" s="103"/>
      <c r="DQ22" s="103"/>
      <c r="DR22" s="103"/>
      <c r="DS22" s="103"/>
      <c r="DT22" s="103"/>
      <c r="DU22" s="103"/>
      <c r="DV22" s="107"/>
      <c r="DW22" s="103"/>
      <c r="DX22" s="103"/>
      <c r="DY22" s="103"/>
      <c r="DZ22" s="103"/>
      <c r="EA22" s="103" t="s">
        <v>178</v>
      </c>
      <c r="EB22" s="107"/>
      <c r="EC22" s="103"/>
      <c r="ED22" s="107"/>
      <c r="EE22" s="103"/>
      <c r="EF22" s="103"/>
      <c r="EG22" s="103"/>
      <c r="EH22" s="103"/>
      <c r="EI22" s="103"/>
      <c r="EJ22" s="103"/>
      <c r="EK22" s="103"/>
      <c r="EL22" s="103"/>
      <c r="EM22" s="103"/>
      <c r="EN22" s="107"/>
      <c r="EO22" s="107"/>
      <c r="EP22" s="107"/>
      <c r="EQ22" s="107"/>
      <c r="ER22" s="108"/>
      <c r="ES22" s="108"/>
      <c r="ET22" s="108"/>
      <c r="EU22" s="109"/>
    </row>
    <row r="23" spans="1:151" ht="33.75" customHeight="1">
      <c r="A23" s="66">
        <v>22</v>
      </c>
      <c r="B23" s="195">
        <v>2</v>
      </c>
      <c r="C23" s="42"/>
      <c r="D23" s="43"/>
      <c r="E23" s="44"/>
      <c r="F23" s="43"/>
      <c r="G23" s="16"/>
      <c r="H23" s="4"/>
      <c r="I23" s="6"/>
      <c r="J23" s="6"/>
      <c r="K23" s="7"/>
      <c r="L23" s="197" t="str">
        <f t="shared" si="0"/>
        <v/>
      </c>
      <c r="M23" s="8"/>
      <c r="N23" s="6"/>
      <c r="O23" s="339"/>
      <c r="P23" s="339"/>
      <c r="Q23" s="6"/>
      <c r="R23" s="245"/>
      <c r="S23" s="246"/>
      <c r="T23" s="7"/>
      <c r="U23" s="53"/>
      <c r="V23" s="8"/>
      <c r="W23" s="6"/>
      <c r="X23" s="6"/>
      <c r="Y23" s="6"/>
      <c r="Z23" s="7"/>
      <c r="AA23" s="5"/>
      <c r="AB23" s="8"/>
      <c r="AC23" s="57"/>
      <c r="AD23" s="57"/>
      <c r="AE23" s="7"/>
      <c r="AF23" s="5"/>
      <c r="AG23" s="8"/>
      <c r="AH23" s="6"/>
      <c r="AI23" s="6"/>
      <c r="AJ23" s="6"/>
      <c r="AK23" s="7"/>
      <c r="AL23" s="52"/>
      <c r="AM23" s="6"/>
      <c r="AN23" s="6"/>
      <c r="AO23" s="6"/>
      <c r="AP23" s="6"/>
      <c r="AQ23" s="6"/>
      <c r="AR23" s="6"/>
      <c r="AS23" s="7"/>
      <c r="AT23" s="52"/>
      <c r="AU23" s="7"/>
      <c r="AV23" s="52"/>
      <c r="AW23" s="6"/>
      <c r="AX23" s="7"/>
      <c r="AY23" s="52"/>
      <c r="AZ23" s="6"/>
      <c r="BA23" s="58"/>
      <c r="BB23" s="5"/>
      <c r="BC23" s="24"/>
      <c r="BD23" s="278"/>
      <c r="BE23" s="279"/>
      <c r="BF23" s="279"/>
      <c r="BG23" s="279"/>
      <c r="BH23" s="279"/>
      <c r="BI23" s="280"/>
      <c r="BJ23" s="270"/>
      <c r="BK23" s="271"/>
      <c r="BL23" s="271"/>
      <c r="BM23" s="272"/>
      <c r="BN23" s="37"/>
      <c r="BO23" s="37"/>
      <c r="BP23" s="37"/>
      <c r="BQ23" s="37"/>
      <c r="BR23" s="37"/>
      <c r="BS23" s="216" t="str">
        <f t="shared" ref="BS23:BS51" si="5">IF(G23="男","M",IF(G23="女","F",""))</f>
        <v/>
      </c>
      <c r="BT23" s="216" t="str">
        <f t="shared" ref="BT23:BT51" si="6">IF(OR(H23=0,I23=0,J23=0,K23=0,ISERROR(DATEVALUE(H23&amp;I23&amp;"年"&amp;J23&amp;"月"&amp;K23&amp;"日"))),"",YEAR(DATEVALUE(H23&amp;I23&amp;"年"&amp;J23&amp;"月"&amp;K23&amp;"日"))&amp;"/"&amp;IF(J23&lt;10,"0"&amp;J23,J23)&amp;"/"&amp;IF(K23&lt;10,"0"&amp;K23,K23))</f>
        <v/>
      </c>
      <c r="BU23" s="216" t="str">
        <f t="shared" ref="BU23:BU51" si="7">IF(M23="○","1","0")&amp;IF(N23="○","1","0")&amp;IF(O23="○","1","0")&amp;IF(Q23="○","1","0")&amp;IF(R23="○","1","0")&amp;IF(T23="○","1","0")</f>
        <v>000000</v>
      </c>
      <c r="BV23" s="217" t="str">
        <f t="shared" ref="BV23:BV51" si="8">IF(ISNA(VLOOKUP(BU23,$C$123:$K$130,8,FALSE)),"",VLOOKUP(BU23,$C$123:$K$130,8,FALSE))</f>
        <v/>
      </c>
      <c r="BW23" s="110"/>
      <c r="BX23" s="111"/>
      <c r="BY23" s="112"/>
      <c r="BZ23" s="111" t="s">
        <v>381</v>
      </c>
      <c r="CA23" s="111"/>
      <c r="CB23" s="111"/>
      <c r="CC23" s="111"/>
      <c r="CD23" s="111" t="s">
        <v>381</v>
      </c>
      <c r="CE23" s="113"/>
      <c r="CF23" s="114" t="s">
        <v>381</v>
      </c>
      <c r="CG23" s="25"/>
      <c r="CH23" s="25"/>
      <c r="CI23" s="25"/>
      <c r="CJ23" s="25"/>
      <c r="CK23" s="25"/>
      <c r="CL23" s="25"/>
      <c r="CM23" s="26"/>
      <c r="CN23" s="25"/>
      <c r="CO23" s="25"/>
      <c r="CP23" s="25" t="s">
        <v>178</v>
      </c>
      <c r="CQ23" s="25"/>
      <c r="CR23" s="25"/>
      <c r="CS23" s="25" t="s">
        <v>178</v>
      </c>
      <c r="CT23" s="25"/>
      <c r="CU23" s="25" t="s">
        <v>178</v>
      </c>
      <c r="CV23" s="25"/>
      <c r="CW23" s="27"/>
      <c r="CX23" s="25"/>
      <c r="CY23" s="25"/>
      <c r="CZ23" s="25"/>
      <c r="DA23" s="25"/>
      <c r="DB23" s="27"/>
      <c r="DC23" s="25"/>
      <c r="DD23" s="27"/>
      <c r="DE23" s="48"/>
      <c r="DF23" s="28"/>
      <c r="DG23" s="28"/>
      <c r="DH23" s="48"/>
      <c r="DI23" s="28"/>
      <c r="DJ23" s="28"/>
      <c r="DK23" s="28"/>
      <c r="DL23" s="25"/>
      <c r="DM23" s="25"/>
      <c r="DN23" s="28"/>
      <c r="DO23" s="25"/>
      <c r="DP23" s="25"/>
      <c r="DQ23" s="25"/>
      <c r="DR23" s="25"/>
      <c r="DS23" s="25"/>
      <c r="DT23" s="25"/>
      <c r="DU23" s="25"/>
      <c r="DV23" s="28"/>
      <c r="DW23" s="25"/>
      <c r="DX23" s="25"/>
      <c r="DY23" s="25"/>
      <c r="DZ23" s="25"/>
      <c r="EA23" s="25" t="s">
        <v>178</v>
      </c>
      <c r="EB23" s="28"/>
      <c r="EC23" s="25"/>
      <c r="ED23" s="28"/>
      <c r="EE23" s="25"/>
      <c r="EF23" s="25"/>
      <c r="EG23" s="25"/>
      <c r="EH23" s="25"/>
      <c r="EI23" s="25"/>
      <c r="EJ23" s="25"/>
      <c r="EK23" s="25"/>
      <c r="EL23" s="25"/>
      <c r="EM23" s="25"/>
      <c r="EN23" s="28"/>
      <c r="EO23" s="28"/>
      <c r="EP23" s="28"/>
      <c r="EQ23" s="28"/>
      <c r="ER23" s="29"/>
      <c r="ES23" s="29"/>
      <c r="ET23" s="29"/>
      <c r="EU23" s="115"/>
    </row>
    <row r="24" spans="1:151" ht="33.75" customHeight="1">
      <c r="A24" s="66">
        <v>23</v>
      </c>
      <c r="B24" s="195">
        <v>3</v>
      </c>
      <c r="C24" s="42"/>
      <c r="D24" s="43"/>
      <c r="E24" s="44"/>
      <c r="F24" s="43"/>
      <c r="G24" s="16"/>
      <c r="H24" s="4"/>
      <c r="I24" s="6"/>
      <c r="J24" s="6"/>
      <c r="K24" s="7"/>
      <c r="L24" s="197" t="str">
        <f t="shared" si="0"/>
        <v/>
      </c>
      <c r="M24" s="8"/>
      <c r="N24" s="6"/>
      <c r="O24" s="339"/>
      <c r="P24" s="339"/>
      <c r="Q24" s="6"/>
      <c r="R24" s="245"/>
      <c r="S24" s="246"/>
      <c r="T24" s="7"/>
      <c r="U24" s="53"/>
      <c r="V24" s="8"/>
      <c r="W24" s="6"/>
      <c r="X24" s="6"/>
      <c r="Y24" s="6"/>
      <c r="Z24" s="7"/>
      <c r="AA24" s="5"/>
      <c r="AB24" s="8"/>
      <c r="AC24" s="57"/>
      <c r="AD24" s="57"/>
      <c r="AE24" s="7"/>
      <c r="AF24" s="5"/>
      <c r="AG24" s="8"/>
      <c r="AH24" s="6"/>
      <c r="AI24" s="6"/>
      <c r="AJ24" s="6"/>
      <c r="AK24" s="7"/>
      <c r="AL24" s="52"/>
      <c r="AM24" s="6"/>
      <c r="AN24" s="6"/>
      <c r="AO24" s="6"/>
      <c r="AP24" s="6"/>
      <c r="AQ24" s="6"/>
      <c r="AR24" s="6"/>
      <c r="AS24" s="7"/>
      <c r="AT24" s="52"/>
      <c r="AU24" s="7"/>
      <c r="AV24" s="52"/>
      <c r="AW24" s="6"/>
      <c r="AX24" s="7"/>
      <c r="AY24" s="52"/>
      <c r="AZ24" s="6"/>
      <c r="BA24" s="58"/>
      <c r="BB24" s="5"/>
      <c r="BC24" s="24"/>
      <c r="BD24" s="278"/>
      <c r="BE24" s="279"/>
      <c r="BF24" s="279"/>
      <c r="BG24" s="279"/>
      <c r="BH24" s="279"/>
      <c r="BI24" s="280"/>
      <c r="BJ24" s="270"/>
      <c r="BK24" s="271"/>
      <c r="BL24" s="271"/>
      <c r="BM24" s="272"/>
      <c r="BN24" s="37"/>
      <c r="BO24" s="37"/>
      <c r="BP24" s="37"/>
      <c r="BQ24" s="37"/>
      <c r="BR24" s="37"/>
      <c r="BS24" s="216" t="str">
        <f t="shared" si="5"/>
        <v/>
      </c>
      <c r="BT24" s="216" t="str">
        <f t="shared" si="6"/>
        <v/>
      </c>
      <c r="BU24" s="216" t="str">
        <f t="shared" si="7"/>
        <v>000000</v>
      </c>
      <c r="BV24" s="217" t="str">
        <f t="shared" si="8"/>
        <v/>
      </c>
      <c r="BW24" s="110"/>
      <c r="BX24" s="111"/>
      <c r="BY24" s="112"/>
      <c r="BZ24" s="111" t="s">
        <v>381</v>
      </c>
      <c r="CA24" s="111"/>
      <c r="CB24" s="111"/>
      <c r="CC24" s="111"/>
      <c r="CD24" s="111" t="s">
        <v>381</v>
      </c>
      <c r="CE24" s="113"/>
      <c r="CF24" s="114" t="s">
        <v>381</v>
      </c>
      <c r="CG24" s="25"/>
      <c r="CH24" s="25"/>
      <c r="CI24" s="25"/>
      <c r="CJ24" s="25"/>
      <c r="CK24" s="25"/>
      <c r="CL24" s="25"/>
      <c r="CM24" s="26"/>
      <c r="CN24" s="25"/>
      <c r="CO24" s="25"/>
      <c r="CP24" s="25" t="s">
        <v>178</v>
      </c>
      <c r="CQ24" s="25"/>
      <c r="CR24" s="25"/>
      <c r="CS24" s="25" t="s">
        <v>178</v>
      </c>
      <c r="CT24" s="25"/>
      <c r="CU24" s="25" t="s">
        <v>178</v>
      </c>
      <c r="CV24" s="25"/>
      <c r="CW24" s="27"/>
      <c r="CX24" s="25"/>
      <c r="CY24" s="25"/>
      <c r="CZ24" s="25"/>
      <c r="DA24" s="25"/>
      <c r="DB24" s="27"/>
      <c r="DC24" s="25"/>
      <c r="DD24" s="27"/>
      <c r="DE24" s="48"/>
      <c r="DF24" s="28"/>
      <c r="DG24" s="28"/>
      <c r="DH24" s="48"/>
      <c r="DI24" s="28"/>
      <c r="DJ24" s="28"/>
      <c r="DK24" s="28"/>
      <c r="DL24" s="25"/>
      <c r="DM24" s="25"/>
      <c r="DN24" s="28"/>
      <c r="DO24" s="25"/>
      <c r="DP24" s="25"/>
      <c r="DQ24" s="25"/>
      <c r="DR24" s="25"/>
      <c r="DS24" s="25"/>
      <c r="DT24" s="25"/>
      <c r="DU24" s="25"/>
      <c r="DV24" s="28"/>
      <c r="DW24" s="25"/>
      <c r="DX24" s="25"/>
      <c r="DY24" s="25"/>
      <c r="DZ24" s="25"/>
      <c r="EA24" s="25" t="s">
        <v>178</v>
      </c>
      <c r="EB24" s="28"/>
      <c r="EC24" s="25"/>
      <c r="ED24" s="28"/>
      <c r="EE24" s="25"/>
      <c r="EF24" s="25"/>
      <c r="EG24" s="25"/>
      <c r="EH24" s="25"/>
      <c r="EI24" s="25"/>
      <c r="EJ24" s="25"/>
      <c r="EK24" s="25"/>
      <c r="EL24" s="25"/>
      <c r="EM24" s="25"/>
      <c r="EN24" s="28"/>
      <c r="EO24" s="28"/>
      <c r="EP24" s="28"/>
      <c r="EQ24" s="28"/>
      <c r="ER24" s="29"/>
      <c r="ES24" s="29"/>
      <c r="ET24" s="29"/>
      <c r="EU24" s="115"/>
    </row>
    <row r="25" spans="1:151" ht="33.75" customHeight="1">
      <c r="A25" s="66">
        <v>24</v>
      </c>
      <c r="B25" s="195">
        <v>4</v>
      </c>
      <c r="C25" s="42"/>
      <c r="D25" s="43"/>
      <c r="E25" s="44"/>
      <c r="F25" s="43"/>
      <c r="G25" s="16"/>
      <c r="H25" s="4"/>
      <c r="I25" s="6"/>
      <c r="J25" s="6"/>
      <c r="K25" s="7"/>
      <c r="L25" s="197" t="str">
        <f t="shared" si="0"/>
        <v/>
      </c>
      <c r="M25" s="8"/>
      <c r="N25" s="6"/>
      <c r="O25" s="339"/>
      <c r="P25" s="339"/>
      <c r="Q25" s="6"/>
      <c r="R25" s="245"/>
      <c r="S25" s="246"/>
      <c r="T25" s="7"/>
      <c r="U25" s="53"/>
      <c r="V25" s="8"/>
      <c r="W25" s="6"/>
      <c r="X25" s="6"/>
      <c r="Y25" s="6"/>
      <c r="Z25" s="7"/>
      <c r="AA25" s="5"/>
      <c r="AB25" s="8"/>
      <c r="AC25" s="57"/>
      <c r="AD25" s="57"/>
      <c r="AE25" s="7"/>
      <c r="AF25" s="5"/>
      <c r="AG25" s="8"/>
      <c r="AH25" s="6"/>
      <c r="AI25" s="6"/>
      <c r="AJ25" s="6"/>
      <c r="AK25" s="7"/>
      <c r="AL25" s="52"/>
      <c r="AM25" s="6"/>
      <c r="AN25" s="6"/>
      <c r="AO25" s="6"/>
      <c r="AP25" s="6"/>
      <c r="AQ25" s="6"/>
      <c r="AR25" s="6"/>
      <c r="AS25" s="7"/>
      <c r="AT25" s="52"/>
      <c r="AU25" s="7"/>
      <c r="AV25" s="52"/>
      <c r="AW25" s="6"/>
      <c r="AX25" s="7"/>
      <c r="AY25" s="52"/>
      <c r="AZ25" s="6"/>
      <c r="BA25" s="58"/>
      <c r="BB25" s="5"/>
      <c r="BC25" s="24"/>
      <c r="BD25" s="278"/>
      <c r="BE25" s="279"/>
      <c r="BF25" s="279"/>
      <c r="BG25" s="279"/>
      <c r="BH25" s="279"/>
      <c r="BI25" s="280"/>
      <c r="BJ25" s="270"/>
      <c r="BK25" s="271"/>
      <c r="BL25" s="271"/>
      <c r="BM25" s="272"/>
      <c r="BN25" s="37"/>
      <c r="BO25" s="37"/>
      <c r="BP25" s="37"/>
      <c r="BQ25" s="37"/>
      <c r="BR25" s="37"/>
      <c r="BS25" s="216" t="str">
        <f t="shared" si="5"/>
        <v/>
      </c>
      <c r="BT25" s="216" t="str">
        <f t="shared" si="6"/>
        <v/>
      </c>
      <c r="BU25" s="216" t="str">
        <f t="shared" si="7"/>
        <v>000000</v>
      </c>
      <c r="BV25" s="217" t="str">
        <f t="shared" si="8"/>
        <v/>
      </c>
      <c r="BW25" s="110"/>
      <c r="BX25" s="111"/>
      <c r="BY25" s="112"/>
      <c r="BZ25" s="111" t="s">
        <v>381</v>
      </c>
      <c r="CA25" s="111"/>
      <c r="CB25" s="111"/>
      <c r="CC25" s="111"/>
      <c r="CD25" s="111" t="s">
        <v>381</v>
      </c>
      <c r="CE25" s="113"/>
      <c r="CF25" s="114" t="s">
        <v>381</v>
      </c>
      <c r="CG25" s="25"/>
      <c r="CH25" s="25"/>
      <c r="CI25" s="25"/>
      <c r="CJ25" s="25"/>
      <c r="CK25" s="25"/>
      <c r="CL25" s="25"/>
      <c r="CM25" s="26"/>
      <c r="CN25" s="25"/>
      <c r="CO25" s="25"/>
      <c r="CP25" s="25" t="s">
        <v>178</v>
      </c>
      <c r="CQ25" s="25"/>
      <c r="CR25" s="25"/>
      <c r="CS25" s="25" t="s">
        <v>178</v>
      </c>
      <c r="CT25" s="25"/>
      <c r="CU25" s="25" t="s">
        <v>178</v>
      </c>
      <c r="CV25" s="25"/>
      <c r="CW25" s="27"/>
      <c r="CX25" s="25"/>
      <c r="CY25" s="25"/>
      <c r="CZ25" s="25"/>
      <c r="DA25" s="25"/>
      <c r="DB25" s="27"/>
      <c r="DC25" s="25"/>
      <c r="DD25" s="27"/>
      <c r="DE25" s="48"/>
      <c r="DF25" s="28"/>
      <c r="DG25" s="28"/>
      <c r="DH25" s="48"/>
      <c r="DI25" s="28"/>
      <c r="DJ25" s="28"/>
      <c r="DK25" s="28"/>
      <c r="DL25" s="25"/>
      <c r="DM25" s="25"/>
      <c r="DN25" s="28"/>
      <c r="DO25" s="25"/>
      <c r="DP25" s="25"/>
      <c r="DQ25" s="25"/>
      <c r="DR25" s="25"/>
      <c r="DS25" s="25"/>
      <c r="DT25" s="25"/>
      <c r="DU25" s="25"/>
      <c r="DV25" s="28"/>
      <c r="DW25" s="25"/>
      <c r="DX25" s="25"/>
      <c r="DY25" s="25"/>
      <c r="DZ25" s="25"/>
      <c r="EA25" s="25" t="s">
        <v>178</v>
      </c>
      <c r="EB25" s="28"/>
      <c r="EC25" s="25"/>
      <c r="ED25" s="28"/>
      <c r="EE25" s="25"/>
      <c r="EF25" s="25"/>
      <c r="EG25" s="25"/>
      <c r="EH25" s="25"/>
      <c r="EI25" s="25"/>
      <c r="EJ25" s="25"/>
      <c r="EK25" s="25"/>
      <c r="EL25" s="25"/>
      <c r="EM25" s="25"/>
      <c r="EN25" s="28"/>
      <c r="EO25" s="28"/>
      <c r="EP25" s="28"/>
      <c r="EQ25" s="28"/>
      <c r="ER25" s="29"/>
      <c r="ES25" s="29"/>
      <c r="ET25" s="29"/>
      <c r="EU25" s="115"/>
    </row>
    <row r="26" spans="1:151" ht="33.75" customHeight="1">
      <c r="A26" s="66">
        <v>25</v>
      </c>
      <c r="B26" s="195">
        <v>5</v>
      </c>
      <c r="C26" s="42"/>
      <c r="D26" s="43"/>
      <c r="E26" s="44"/>
      <c r="F26" s="43"/>
      <c r="G26" s="16"/>
      <c r="H26" s="4"/>
      <c r="I26" s="6"/>
      <c r="J26" s="6"/>
      <c r="K26" s="7"/>
      <c r="L26" s="197" t="str">
        <f t="shared" si="0"/>
        <v/>
      </c>
      <c r="M26" s="8"/>
      <c r="N26" s="6"/>
      <c r="O26" s="339"/>
      <c r="P26" s="339"/>
      <c r="Q26" s="6"/>
      <c r="R26" s="245"/>
      <c r="S26" s="246"/>
      <c r="T26" s="7"/>
      <c r="U26" s="53"/>
      <c r="V26" s="8"/>
      <c r="W26" s="6"/>
      <c r="X26" s="6"/>
      <c r="Y26" s="6"/>
      <c r="Z26" s="7"/>
      <c r="AA26" s="5"/>
      <c r="AB26" s="8"/>
      <c r="AC26" s="57"/>
      <c r="AD26" s="57"/>
      <c r="AE26" s="7"/>
      <c r="AF26" s="5"/>
      <c r="AG26" s="8"/>
      <c r="AH26" s="6"/>
      <c r="AI26" s="6"/>
      <c r="AJ26" s="6"/>
      <c r="AK26" s="7"/>
      <c r="AL26" s="52"/>
      <c r="AM26" s="6"/>
      <c r="AN26" s="6"/>
      <c r="AO26" s="6"/>
      <c r="AP26" s="6"/>
      <c r="AQ26" s="6"/>
      <c r="AR26" s="6"/>
      <c r="AS26" s="7"/>
      <c r="AT26" s="52"/>
      <c r="AU26" s="7"/>
      <c r="AV26" s="52"/>
      <c r="AW26" s="6"/>
      <c r="AX26" s="7"/>
      <c r="AY26" s="52"/>
      <c r="AZ26" s="6"/>
      <c r="BA26" s="58"/>
      <c r="BB26" s="5"/>
      <c r="BC26" s="24"/>
      <c r="BD26" s="278"/>
      <c r="BE26" s="279"/>
      <c r="BF26" s="279"/>
      <c r="BG26" s="279"/>
      <c r="BH26" s="279"/>
      <c r="BI26" s="280"/>
      <c r="BJ26" s="270"/>
      <c r="BK26" s="271"/>
      <c r="BL26" s="271"/>
      <c r="BM26" s="272"/>
      <c r="BN26" s="37"/>
      <c r="BO26" s="37"/>
      <c r="BP26" s="37"/>
      <c r="BQ26" s="37"/>
      <c r="BR26" s="37"/>
      <c r="BS26" s="216" t="str">
        <f t="shared" si="5"/>
        <v/>
      </c>
      <c r="BT26" s="216" t="str">
        <f t="shared" si="6"/>
        <v/>
      </c>
      <c r="BU26" s="216" t="str">
        <f t="shared" si="7"/>
        <v>000000</v>
      </c>
      <c r="BV26" s="217" t="str">
        <f t="shared" si="8"/>
        <v/>
      </c>
      <c r="BW26" s="110"/>
      <c r="BX26" s="111"/>
      <c r="BY26" s="112"/>
      <c r="BZ26" s="111" t="s">
        <v>381</v>
      </c>
      <c r="CA26" s="111"/>
      <c r="CB26" s="111"/>
      <c r="CC26" s="111"/>
      <c r="CD26" s="111" t="s">
        <v>381</v>
      </c>
      <c r="CE26" s="113"/>
      <c r="CF26" s="114" t="s">
        <v>381</v>
      </c>
      <c r="CG26" s="25"/>
      <c r="CH26" s="25"/>
      <c r="CI26" s="25"/>
      <c r="CJ26" s="25"/>
      <c r="CK26" s="25"/>
      <c r="CL26" s="25"/>
      <c r="CM26" s="26"/>
      <c r="CN26" s="25"/>
      <c r="CO26" s="25"/>
      <c r="CP26" s="25" t="s">
        <v>178</v>
      </c>
      <c r="CQ26" s="25"/>
      <c r="CR26" s="25"/>
      <c r="CS26" s="25" t="s">
        <v>178</v>
      </c>
      <c r="CT26" s="25"/>
      <c r="CU26" s="25" t="s">
        <v>178</v>
      </c>
      <c r="CV26" s="25"/>
      <c r="CW26" s="27"/>
      <c r="CX26" s="25"/>
      <c r="CY26" s="25"/>
      <c r="CZ26" s="25"/>
      <c r="DA26" s="25"/>
      <c r="DB26" s="27"/>
      <c r="DC26" s="25"/>
      <c r="DD26" s="27"/>
      <c r="DE26" s="48"/>
      <c r="DF26" s="28"/>
      <c r="DG26" s="28"/>
      <c r="DH26" s="48"/>
      <c r="DI26" s="28"/>
      <c r="DJ26" s="28"/>
      <c r="DK26" s="28"/>
      <c r="DL26" s="25"/>
      <c r="DM26" s="25"/>
      <c r="DN26" s="28"/>
      <c r="DO26" s="25"/>
      <c r="DP26" s="25"/>
      <c r="DQ26" s="25"/>
      <c r="DR26" s="25"/>
      <c r="DS26" s="25"/>
      <c r="DT26" s="25"/>
      <c r="DU26" s="25"/>
      <c r="DV26" s="28"/>
      <c r="DW26" s="25"/>
      <c r="DX26" s="25"/>
      <c r="DY26" s="25"/>
      <c r="DZ26" s="25"/>
      <c r="EA26" s="25" t="s">
        <v>178</v>
      </c>
      <c r="EB26" s="28"/>
      <c r="EC26" s="25"/>
      <c r="ED26" s="28"/>
      <c r="EE26" s="25"/>
      <c r="EF26" s="25"/>
      <c r="EG26" s="25"/>
      <c r="EH26" s="25"/>
      <c r="EI26" s="25"/>
      <c r="EJ26" s="25"/>
      <c r="EK26" s="25"/>
      <c r="EL26" s="25"/>
      <c r="EM26" s="25"/>
      <c r="EN26" s="28"/>
      <c r="EO26" s="28"/>
      <c r="EP26" s="28"/>
      <c r="EQ26" s="28"/>
      <c r="ER26" s="29"/>
      <c r="ES26" s="29"/>
      <c r="ET26" s="29"/>
      <c r="EU26" s="115"/>
    </row>
    <row r="27" spans="1:151" ht="33.75" customHeight="1">
      <c r="A27" s="66">
        <v>26</v>
      </c>
      <c r="B27" s="195">
        <v>6</v>
      </c>
      <c r="C27" s="42"/>
      <c r="D27" s="43"/>
      <c r="E27" s="44"/>
      <c r="F27" s="43"/>
      <c r="G27" s="16"/>
      <c r="H27" s="4"/>
      <c r="I27" s="6"/>
      <c r="J27" s="6"/>
      <c r="K27" s="7"/>
      <c r="L27" s="197" t="str">
        <f t="shared" si="0"/>
        <v/>
      </c>
      <c r="M27" s="8"/>
      <c r="N27" s="6"/>
      <c r="O27" s="339"/>
      <c r="P27" s="339"/>
      <c r="Q27" s="6"/>
      <c r="R27" s="245"/>
      <c r="S27" s="246"/>
      <c r="T27" s="7"/>
      <c r="U27" s="53"/>
      <c r="V27" s="8"/>
      <c r="W27" s="6"/>
      <c r="X27" s="6"/>
      <c r="Y27" s="6"/>
      <c r="Z27" s="7"/>
      <c r="AA27" s="5"/>
      <c r="AB27" s="8"/>
      <c r="AC27" s="57"/>
      <c r="AD27" s="57"/>
      <c r="AE27" s="7"/>
      <c r="AF27" s="5"/>
      <c r="AG27" s="8"/>
      <c r="AH27" s="6"/>
      <c r="AI27" s="6"/>
      <c r="AJ27" s="6"/>
      <c r="AK27" s="7"/>
      <c r="AL27" s="52"/>
      <c r="AM27" s="6"/>
      <c r="AN27" s="6"/>
      <c r="AO27" s="6"/>
      <c r="AP27" s="6"/>
      <c r="AQ27" s="6"/>
      <c r="AR27" s="6"/>
      <c r="AS27" s="7"/>
      <c r="AT27" s="52"/>
      <c r="AU27" s="7"/>
      <c r="AV27" s="52"/>
      <c r="AW27" s="6"/>
      <c r="AX27" s="7"/>
      <c r="AY27" s="52"/>
      <c r="AZ27" s="6"/>
      <c r="BA27" s="58"/>
      <c r="BB27" s="5"/>
      <c r="BC27" s="24"/>
      <c r="BD27" s="278"/>
      <c r="BE27" s="279"/>
      <c r="BF27" s="279"/>
      <c r="BG27" s="279"/>
      <c r="BH27" s="279"/>
      <c r="BI27" s="280"/>
      <c r="BJ27" s="270"/>
      <c r="BK27" s="271"/>
      <c r="BL27" s="271"/>
      <c r="BM27" s="272"/>
      <c r="BN27" s="37"/>
      <c r="BO27" s="37"/>
      <c r="BP27" s="37"/>
      <c r="BQ27" s="37"/>
      <c r="BR27" s="37"/>
      <c r="BS27" s="216" t="str">
        <f t="shared" si="5"/>
        <v/>
      </c>
      <c r="BT27" s="216" t="str">
        <f t="shared" si="6"/>
        <v/>
      </c>
      <c r="BU27" s="216" t="str">
        <f t="shared" si="7"/>
        <v>000000</v>
      </c>
      <c r="BV27" s="217" t="str">
        <f t="shared" si="8"/>
        <v/>
      </c>
      <c r="BW27" s="110"/>
      <c r="BX27" s="111"/>
      <c r="BY27" s="112"/>
      <c r="BZ27" s="111" t="s">
        <v>381</v>
      </c>
      <c r="CA27" s="111"/>
      <c r="CB27" s="111"/>
      <c r="CC27" s="111"/>
      <c r="CD27" s="111" t="s">
        <v>381</v>
      </c>
      <c r="CE27" s="113"/>
      <c r="CF27" s="114" t="s">
        <v>381</v>
      </c>
      <c r="CG27" s="25"/>
      <c r="CH27" s="25"/>
      <c r="CI27" s="25"/>
      <c r="CJ27" s="25"/>
      <c r="CK27" s="25"/>
      <c r="CL27" s="25"/>
      <c r="CM27" s="26"/>
      <c r="CN27" s="25"/>
      <c r="CO27" s="25"/>
      <c r="CP27" s="25" t="s">
        <v>178</v>
      </c>
      <c r="CQ27" s="25"/>
      <c r="CR27" s="25"/>
      <c r="CS27" s="25" t="s">
        <v>178</v>
      </c>
      <c r="CT27" s="25"/>
      <c r="CU27" s="25" t="s">
        <v>178</v>
      </c>
      <c r="CV27" s="25"/>
      <c r="CW27" s="27"/>
      <c r="CX27" s="25"/>
      <c r="CY27" s="25"/>
      <c r="CZ27" s="25"/>
      <c r="DA27" s="25"/>
      <c r="DB27" s="27"/>
      <c r="DC27" s="25"/>
      <c r="DD27" s="27"/>
      <c r="DE27" s="48"/>
      <c r="DF27" s="28"/>
      <c r="DG27" s="28"/>
      <c r="DH27" s="48"/>
      <c r="DI27" s="28"/>
      <c r="DJ27" s="28"/>
      <c r="DK27" s="28"/>
      <c r="DL27" s="25"/>
      <c r="DM27" s="25"/>
      <c r="DN27" s="28"/>
      <c r="DO27" s="25"/>
      <c r="DP27" s="25"/>
      <c r="DQ27" s="25"/>
      <c r="DR27" s="25"/>
      <c r="DS27" s="25"/>
      <c r="DT27" s="25"/>
      <c r="DU27" s="25"/>
      <c r="DV27" s="28"/>
      <c r="DW27" s="25"/>
      <c r="DX27" s="25"/>
      <c r="DY27" s="25"/>
      <c r="DZ27" s="25"/>
      <c r="EA27" s="25" t="s">
        <v>178</v>
      </c>
      <c r="EB27" s="28"/>
      <c r="EC27" s="25"/>
      <c r="ED27" s="28"/>
      <c r="EE27" s="25"/>
      <c r="EF27" s="25"/>
      <c r="EG27" s="25"/>
      <c r="EH27" s="25"/>
      <c r="EI27" s="25"/>
      <c r="EJ27" s="25"/>
      <c r="EK27" s="25"/>
      <c r="EL27" s="25"/>
      <c r="EM27" s="25"/>
      <c r="EN27" s="28"/>
      <c r="EO27" s="28"/>
      <c r="EP27" s="28"/>
      <c r="EQ27" s="28"/>
      <c r="ER27" s="29"/>
      <c r="ES27" s="29"/>
      <c r="ET27" s="29"/>
      <c r="EU27" s="115"/>
    </row>
    <row r="28" spans="1:151" ht="33.75" customHeight="1">
      <c r="A28" s="66">
        <v>27</v>
      </c>
      <c r="B28" s="195">
        <v>7</v>
      </c>
      <c r="C28" s="42"/>
      <c r="D28" s="43"/>
      <c r="E28" s="44"/>
      <c r="F28" s="43"/>
      <c r="G28" s="16"/>
      <c r="H28" s="4"/>
      <c r="I28" s="6"/>
      <c r="J28" s="6"/>
      <c r="K28" s="7"/>
      <c r="L28" s="197" t="str">
        <f t="shared" si="0"/>
        <v/>
      </c>
      <c r="M28" s="8"/>
      <c r="N28" s="6"/>
      <c r="O28" s="339"/>
      <c r="P28" s="339"/>
      <c r="Q28" s="6"/>
      <c r="R28" s="245"/>
      <c r="S28" s="246"/>
      <c r="T28" s="7"/>
      <c r="U28" s="53"/>
      <c r="V28" s="8"/>
      <c r="W28" s="6"/>
      <c r="X28" s="6"/>
      <c r="Y28" s="6"/>
      <c r="Z28" s="7"/>
      <c r="AA28" s="5"/>
      <c r="AB28" s="8"/>
      <c r="AC28" s="6"/>
      <c r="AD28" s="6"/>
      <c r="AE28" s="7"/>
      <c r="AF28" s="5"/>
      <c r="AG28" s="8"/>
      <c r="AH28" s="6"/>
      <c r="AI28" s="6"/>
      <c r="AJ28" s="6"/>
      <c r="AK28" s="7"/>
      <c r="AL28" s="52"/>
      <c r="AM28" s="6"/>
      <c r="AN28" s="6"/>
      <c r="AO28" s="6"/>
      <c r="AP28" s="6"/>
      <c r="AQ28" s="6"/>
      <c r="AR28" s="6"/>
      <c r="AS28" s="7"/>
      <c r="AT28" s="52"/>
      <c r="AU28" s="7"/>
      <c r="AV28" s="52"/>
      <c r="AW28" s="6"/>
      <c r="AX28" s="7"/>
      <c r="AY28" s="52"/>
      <c r="AZ28" s="6"/>
      <c r="BA28" s="58"/>
      <c r="BB28" s="5"/>
      <c r="BC28" s="24"/>
      <c r="BD28" s="278"/>
      <c r="BE28" s="279"/>
      <c r="BF28" s="279"/>
      <c r="BG28" s="279"/>
      <c r="BH28" s="279"/>
      <c r="BI28" s="280"/>
      <c r="BJ28" s="270"/>
      <c r="BK28" s="271"/>
      <c r="BL28" s="271"/>
      <c r="BM28" s="272"/>
      <c r="BN28" s="37"/>
      <c r="BO28" s="37"/>
      <c r="BP28" s="37"/>
      <c r="BQ28" s="37"/>
      <c r="BR28" s="37"/>
      <c r="BS28" s="216" t="str">
        <f t="shared" si="5"/>
        <v/>
      </c>
      <c r="BT28" s="216" t="str">
        <f t="shared" si="6"/>
        <v/>
      </c>
      <c r="BU28" s="216" t="str">
        <f t="shared" si="7"/>
        <v>000000</v>
      </c>
      <c r="BV28" s="217" t="str">
        <f t="shared" si="8"/>
        <v/>
      </c>
      <c r="BW28" s="110"/>
      <c r="BX28" s="111"/>
      <c r="BY28" s="112"/>
      <c r="BZ28" s="111" t="s">
        <v>381</v>
      </c>
      <c r="CA28" s="111"/>
      <c r="CB28" s="111"/>
      <c r="CC28" s="111"/>
      <c r="CD28" s="111" t="s">
        <v>381</v>
      </c>
      <c r="CE28" s="113"/>
      <c r="CF28" s="114" t="s">
        <v>381</v>
      </c>
      <c r="CG28" s="25"/>
      <c r="CH28" s="25"/>
      <c r="CI28" s="25"/>
      <c r="CJ28" s="25"/>
      <c r="CK28" s="25"/>
      <c r="CL28" s="25"/>
      <c r="CM28" s="26"/>
      <c r="CN28" s="25"/>
      <c r="CO28" s="25"/>
      <c r="CP28" s="25" t="s">
        <v>178</v>
      </c>
      <c r="CQ28" s="25"/>
      <c r="CR28" s="25"/>
      <c r="CS28" s="25" t="s">
        <v>178</v>
      </c>
      <c r="CT28" s="25"/>
      <c r="CU28" s="25" t="s">
        <v>178</v>
      </c>
      <c r="CV28" s="25"/>
      <c r="CW28" s="27"/>
      <c r="CX28" s="25"/>
      <c r="CY28" s="25"/>
      <c r="CZ28" s="25"/>
      <c r="DA28" s="25"/>
      <c r="DB28" s="27"/>
      <c r="DC28" s="25"/>
      <c r="DD28" s="27"/>
      <c r="DE28" s="48"/>
      <c r="DF28" s="28"/>
      <c r="DG28" s="28"/>
      <c r="DH28" s="48"/>
      <c r="DI28" s="28"/>
      <c r="DJ28" s="28"/>
      <c r="DK28" s="28"/>
      <c r="DL28" s="25"/>
      <c r="DM28" s="25"/>
      <c r="DN28" s="28"/>
      <c r="DO28" s="25"/>
      <c r="DP28" s="25"/>
      <c r="DQ28" s="25"/>
      <c r="DR28" s="25"/>
      <c r="DS28" s="25"/>
      <c r="DT28" s="25"/>
      <c r="DU28" s="25"/>
      <c r="DV28" s="28"/>
      <c r="DW28" s="25"/>
      <c r="DX28" s="25"/>
      <c r="DY28" s="25"/>
      <c r="DZ28" s="25"/>
      <c r="EA28" s="25" t="s">
        <v>178</v>
      </c>
      <c r="EB28" s="28"/>
      <c r="EC28" s="25"/>
      <c r="ED28" s="28"/>
      <c r="EE28" s="25"/>
      <c r="EF28" s="25"/>
      <c r="EG28" s="25"/>
      <c r="EH28" s="25"/>
      <c r="EI28" s="25"/>
      <c r="EJ28" s="25"/>
      <c r="EK28" s="25"/>
      <c r="EL28" s="25"/>
      <c r="EM28" s="25"/>
      <c r="EN28" s="28"/>
      <c r="EO28" s="28"/>
      <c r="EP28" s="28"/>
      <c r="EQ28" s="28"/>
      <c r="ER28" s="29"/>
      <c r="ES28" s="29"/>
      <c r="ET28" s="29"/>
      <c r="EU28" s="115"/>
    </row>
    <row r="29" spans="1:151" ht="33.75" customHeight="1">
      <c r="A29" s="66">
        <v>28</v>
      </c>
      <c r="B29" s="195">
        <v>8</v>
      </c>
      <c r="C29" s="42"/>
      <c r="D29" s="43"/>
      <c r="E29" s="44"/>
      <c r="F29" s="43"/>
      <c r="G29" s="16"/>
      <c r="H29" s="4"/>
      <c r="I29" s="6"/>
      <c r="J29" s="6"/>
      <c r="K29" s="7"/>
      <c r="L29" s="197" t="str">
        <f t="shared" si="0"/>
        <v/>
      </c>
      <c r="M29" s="8"/>
      <c r="N29" s="6"/>
      <c r="O29" s="339"/>
      <c r="P29" s="339"/>
      <c r="Q29" s="6"/>
      <c r="R29" s="245"/>
      <c r="S29" s="246"/>
      <c r="T29" s="7"/>
      <c r="U29" s="53"/>
      <c r="V29" s="8"/>
      <c r="W29" s="6"/>
      <c r="X29" s="6"/>
      <c r="Y29" s="6"/>
      <c r="Z29" s="7"/>
      <c r="AA29" s="5"/>
      <c r="AB29" s="8"/>
      <c r="AC29" s="6"/>
      <c r="AD29" s="6"/>
      <c r="AE29" s="7"/>
      <c r="AF29" s="5"/>
      <c r="AG29" s="8"/>
      <c r="AH29" s="6"/>
      <c r="AI29" s="6"/>
      <c r="AJ29" s="6"/>
      <c r="AK29" s="7"/>
      <c r="AL29" s="52"/>
      <c r="AM29" s="6"/>
      <c r="AN29" s="6"/>
      <c r="AO29" s="6"/>
      <c r="AP29" s="6"/>
      <c r="AQ29" s="6"/>
      <c r="AR29" s="6"/>
      <c r="AS29" s="7"/>
      <c r="AT29" s="52"/>
      <c r="AU29" s="7"/>
      <c r="AV29" s="52"/>
      <c r="AW29" s="6"/>
      <c r="AX29" s="7"/>
      <c r="AY29" s="52"/>
      <c r="AZ29" s="6"/>
      <c r="BA29" s="58"/>
      <c r="BB29" s="5"/>
      <c r="BC29" s="24"/>
      <c r="BD29" s="278"/>
      <c r="BE29" s="279"/>
      <c r="BF29" s="279"/>
      <c r="BG29" s="279"/>
      <c r="BH29" s="279"/>
      <c r="BI29" s="280"/>
      <c r="BJ29" s="270"/>
      <c r="BK29" s="271"/>
      <c r="BL29" s="271"/>
      <c r="BM29" s="272"/>
      <c r="BN29" s="37"/>
      <c r="BO29" s="37"/>
      <c r="BP29" s="37"/>
      <c r="BQ29" s="37"/>
      <c r="BR29" s="37"/>
      <c r="BS29" s="216" t="str">
        <f t="shared" si="5"/>
        <v/>
      </c>
      <c r="BT29" s="216" t="str">
        <f t="shared" si="6"/>
        <v/>
      </c>
      <c r="BU29" s="216" t="str">
        <f t="shared" si="7"/>
        <v>000000</v>
      </c>
      <c r="BV29" s="217" t="str">
        <f t="shared" si="8"/>
        <v/>
      </c>
      <c r="BW29" s="110"/>
      <c r="BX29" s="111"/>
      <c r="BY29" s="112"/>
      <c r="BZ29" s="111" t="s">
        <v>381</v>
      </c>
      <c r="CA29" s="111"/>
      <c r="CB29" s="111"/>
      <c r="CC29" s="111"/>
      <c r="CD29" s="111" t="s">
        <v>381</v>
      </c>
      <c r="CE29" s="113"/>
      <c r="CF29" s="114" t="s">
        <v>381</v>
      </c>
      <c r="CG29" s="25"/>
      <c r="CH29" s="25"/>
      <c r="CI29" s="25"/>
      <c r="CJ29" s="25"/>
      <c r="CK29" s="25"/>
      <c r="CL29" s="25"/>
      <c r="CM29" s="26"/>
      <c r="CN29" s="25"/>
      <c r="CO29" s="25"/>
      <c r="CP29" s="25" t="s">
        <v>178</v>
      </c>
      <c r="CQ29" s="25"/>
      <c r="CR29" s="25"/>
      <c r="CS29" s="25" t="s">
        <v>178</v>
      </c>
      <c r="CT29" s="25"/>
      <c r="CU29" s="25" t="s">
        <v>178</v>
      </c>
      <c r="CV29" s="25"/>
      <c r="CW29" s="27"/>
      <c r="CX29" s="25"/>
      <c r="CY29" s="25"/>
      <c r="CZ29" s="25"/>
      <c r="DA29" s="25"/>
      <c r="DB29" s="27"/>
      <c r="DC29" s="25"/>
      <c r="DD29" s="27"/>
      <c r="DE29" s="48"/>
      <c r="DF29" s="28"/>
      <c r="DG29" s="28"/>
      <c r="DH29" s="48"/>
      <c r="DI29" s="28"/>
      <c r="DJ29" s="28"/>
      <c r="DK29" s="28"/>
      <c r="DL29" s="25"/>
      <c r="DM29" s="25"/>
      <c r="DN29" s="28"/>
      <c r="DO29" s="25"/>
      <c r="DP29" s="25"/>
      <c r="DQ29" s="25"/>
      <c r="DR29" s="25"/>
      <c r="DS29" s="25"/>
      <c r="DT29" s="25"/>
      <c r="DU29" s="25"/>
      <c r="DV29" s="28"/>
      <c r="DW29" s="25"/>
      <c r="DX29" s="25"/>
      <c r="DY29" s="25"/>
      <c r="DZ29" s="25"/>
      <c r="EA29" s="25" t="s">
        <v>178</v>
      </c>
      <c r="EB29" s="28"/>
      <c r="EC29" s="25"/>
      <c r="ED29" s="28"/>
      <c r="EE29" s="25"/>
      <c r="EF29" s="25"/>
      <c r="EG29" s="25"/>
      <c r="EH29" s="25"/>
      <c r="EI29" s="25"/>
      <c r="EJ29" s="25"/>
      <c r="EK29" s="25"/>
      <c r="EL29" s="25"/>
      <c r="EM29" s="25"/>
      <c r="EN29" s="28"/>
      <c r="EO29" s="28"/>
      <c r="EP29" s="28"/>
      <c r="EQ29" s="28"/>
      <c r="ER29" s="29"/>
      <c r="ES29" s="29"/>
      <c r="ET29" s="29"/>
      <c r="EU29" s="115"/>
    </row>
    <row r="30" spans="1:151" ht="33.75" customHeight="1">
      <c r="A30" s="66">
        <v>29</v>
      </c>
      <c r="B30" s="195">
        <v>9</v>
      </c>
      <c r="C30" s="42"/>
      <c r="D30" s="43"/>
      <c r="E30" s="44"/>
      <c r="F30" s="43"/>
      <c r="G30" s="16"/>
      <c r="H30" s="4"/>
      <c r="I30" s="6"/>
      <c r="J30" s="6"/>
      <c r="K30" s="7"/>
      <c r="L30" s="197" t="str">
        <f t="shared" si="0"/>
        <v/>
      </c>
      <c r="M30" s="8"/>
      <c r="N30" s="6"/>
      <c r="O30" s="339"/>
      <c r="P30" s="339"/>
      <c r="Q30" s="6"/>
      <c r="R30" s="245"/>
      <c r="S30" s="246"/>
      <c r="T30" s="7"/>
      <c r="U30" s="53"/>
      <c r="V30" s="8"/>
      <c r="W30" s="6"/>
      <c r="X30" s="6"/>
      <c r="Y30" s="6"/>
      <c r="Z30" s="7"/>
      <c r="AA30" s="5"/>
      <c r="AB30" s="8"/>
      <c r="AC30" s="6"/>
      <c r="AD30" s="6"/>
      <c r="AE30" s="7"/>
      <c r="AF30" s="5"/>
      <c r="AG30" s="8"/>
      <c r="AH30" s="6"/>
      <c r="AI30" s="6"/>
      <c r="AJ30" s="6"/>
      <c r="AK30" s="7"/>
      <c r="AL30" s="52"/>
      <c r="AM30" s="6"/>
      <c r="AN30" s="6"/>
      <c r="AO30" s="6"/>
      <c r="AP30" s="6"/>
      <c r="AQ30" s="6"/>
      <c r="AR30" s="6"/>
      <c r="AS30" s="7"/>
      <c r="AT30" s="52"/>
      <c r="AU30" s="7"/>
      <c r="AV30" s="52"/>
      <c r="AW30" s="6"/>
      <c r="AX30" s="7"/>
      <c r="AY30" s="52"/>
      <c r="AZ30" s="6"/>
      <c r="BA30" s="58"/>
      <c r="BB30" s="5"/>
      <c r="BC30" s="24"/>
      <c r="BD30" s="278"/>
      <c r="BE30" s="279"/>
      <c r="BF30" s="279"/>
      <c r="BG30" s="279"/>
      <c r="BH30" s="279"/>
      <c r="BI30" s="280"/>
      <c r="BJ30" s="270"/>
      <c r="BK30" s="271"/>
      <c r="BL30" s="271"/>
      <c r="BM30" s="272"/>
      <c r="BN30" s="37"/>
      <c r="BO30" s="37"/>
      <c r="BP30" s="37"/>
      <c r="BQ30" s="37"/>
      <c r="BR30" s="37"/>
      <c r="BS30" s="216" t="str">
        <f t="shared" si="5"/>
        <v/>
      </c>
      <c r="BT30" s="216" t="str">
        <f t="shared" si="6"/>
        <v/>
      </c>
      <c r="BU30" s="216" t="str">
        <f t="shared" si="7"/>
        <v>000000</v>
      </c>
      <c r="BV30" s="217" t="str">
        <f t="shared" si="8"/>
        <v/>
      </c>
      <c r="BW30" s="110"/>
      <c r="BX30" s="111"/>
      <c r="BY30" s="112"/>
      <c r="BZ30" s="111" t="s">
        <v>381</v>
      </c>
      <c r="CA30" s="111"/>
      <c r="CB30" s="111"/>
      <c r="CC30" s="111"/>
      <c r="CD30" s="111" t="s">
        <v>381</v>
      </c>
      <c r="CE30" s="113"/>
      <c r="CF30" s="114" t="s">
        <v>381</v>
      </c>
      <c r="CG30" s="25"/>
      <c r="CH30" s="25"/>
      <c r="CI30" s="25"/>
      <c r="CJ30" s="25"/>
      <c r="CK30" s="25"/>
      <c r="CL30" s="25"/>
      <c r="CM30" s="26"/>
      <c r="CN30" s="25"/>
      <c r="CO30" s="25"/>
      <c r="CP30" s="25" t="s">
        <v>178</v>
      </c>
      <c r="CQ30" s="25"/>
      <c r="CR30" s="25"/>
      <c r="CS30" s="25" t="s">
        <v>178</v>
      </c>
      <c r="CT30" s="25"/>
      <c r="CU30" s="25" t="s">
        <v>178</v>
      </c>
      <c r="CV30" s="25"/>
      <c r="CW30" s="27"/>
      <c r="CX30" s="25"/>
      <c r="CY30" s="25"/>
      <c r="CZ30" s="25"/>
      <c r="DA30" s="25"/>
      <c r="DB30" s="27"/>
      <c r="DC30" s="25"/>
      <c r="DD30" s="27"/>
      <c r="DE30" s="48"/>
      <c r="DF30" s="28"/>
      <c r="DG30" s="28"/>
      <c r="DH30" s="48"/>
      <c r="DI30" s="28"/>
      <c r="DJ30" s="28"/>
      <c r="DK30" s="28"/>
      <c r="DL30" s="25"/>
      <c r="DM30" s="25"/>
      <c r="DN30" s="28"/>
      <c r="DO30" s="25"/>
      <c r="DP30" s="25"/>
      <c r="DQ30" s="25"/>
      <c r="DR30" s="25"/>
      <c r="DS30" s="25"/>
      <c r="DT30" s="25"/>
      <c r="DU30" s="25"/>
      <c r="DV30" s="28"/>
      <c r="DW30" s="25"/>
      <c r="DX30" s="25"/>
      <c r="DY30" s="25"/>
      <c r="DZ30" s="25"/>
      <c r="EA30" s="25" t="s">
        <v>178</v>
      </c>
      <c r="EB30" s="28"/>
      <c r="EC30" s="25"/>
      <c r="ED30" s="28"/>
      <c r="EE30" s="25"/>
      <c r="EF30" s="25"/>
      <c r="EG30" s="25"/>
      <c r="EH30" s="25"/>
      <c r="EI30" s="25"/>
      <c r="EJ30" s="25"/>
      <c r="EK30" s="25"/>
      <c r="EL30" s="25"/>
      <c r="EM30" s="25"/>
      <c r="EN30" s="28"/>
      <c r="EO30" s="28"/>
      <c r="EP30" s="28"/>
      <c r="EQ30" s="28"/>
      <c r="ER30" s="29"/>
      <c r="ES30" s="29"/>
      <c r="ET30" s="29"/>
      <c r="EU30" s="115"/>
    </row>
    <row r="31" spans="1:151" ht="33.75" customHeight="1">
      <c r="A31" s="66">
        <v>30</v>
      </c>
      <c r="B31" s="195">
        <v>10</v>
      </c>
      <c r="C31" s="42"/>
      <c r="D31" s="43"/>
      <c r="E31" s="44"/>
      <c r="F31" s="43"/>
      <c r="G31" s="16"/>
      <c r="H31" s="4"/>
      <c r="I31" s="6"/>
      <c r="J31" s="6"/>
      <c r="K31" s="7"/>
      <c r="L31" s="197" t="str">
        <f t="shared" si="0"/>
        <v/>
      </c>
      <c r="M31" s="8"/>
      <c r="N31" s="6"/>
      <c r="O31" s="339"/>
      <c r="P31" s="339"/>
      <c r="Q31" s="6"/>
      <c r="R31" s="245"/>
      <c r="S31" s="246"/>
      <c r="T31" s="7"/>
      <c r="U31" s="53"/>
      <c r="V31" s="8"/>
      <c r="W31" s="6"/>
      <c r="X31" s="6"/>
      <c r="Y31" s="6"/>
      <c r="Z31" s="7"/>
      <c r="AA31" s="5"/>
      <c r="AB31" s="8"/>
      <c r="AC31" s="6"/>
      <c r="AD31" s="6"/>
      <c r="AE31" s="7"/>
      <c r="AF31" s="5"/>
      <c r="AG31" s="8"/>
      <c r="AH31" s="6"/>
      <c r="AI31" s="6"/>
      <c r="AJ31" s="6"/>
      <c r="AK31" s="7"/>
      <c r="AL31" s="52"/>
      <c r="AM31" s="6"/>
      <c r="AN31" s="6"/>
      <c r="AO31" s="6"/>
      <c r="AP31" s="6"/>
      <c r="AQ31" s="6"/>
      <c r="AR31" s="6"/>
      <c r="AS31" s="7"/>
      <c r="AT31" s="52"/>
      <c r="AU31" s="7"/>
      <c r="AV31" s="52"/>
      <c r="AW31" s="6"/>
      <c r="AX31" s="7"/>
      <c r="AY31" s="52"/>
      <c r="AZ31" s="6"/>
      <c r="BA31" s="58"/>
      <c r="BB31" s="5"/>
      <c r="BC31" s="24"/>
      <c r="BD31" s="278"/>
      <c r="BE31" s="279"/>
      <c r="BF31" s="279"/>
      <c r="BG31" s="279"/>
      <c r="BH31" s="279"/>
      <c r="BI31" s="280"/>
      <c r="BJ31" s="270"/>
      <c r="BK31" s="271"/>
      <c r="BL31" s="271"/>
      <c r="BM31" s="272"/>
      <c r="BN31" s="37"/>
      <c r="BO31" s="37"/>
      <c r="BP31" s="37"/>
      <c r="BQ31" s="37"/>
      <c r="BR31" s="37"/>
      <c r="BS31" s="216" t="str">
        <f t="shared" si="5"/>
        <v/>
      </c>
      <c r="BT31" s="216" t="str">
        <f t="shared" si="6"/>
        <v/>
      </c>
      <c r="BU31" s="216" t="str">
        <f t="shared" si="7"/>
        <v>000000</v>
      </c>
      <c r="BV31" s="217" t="str">
        <f t="shared" si="8"/>
        <v/>
      </c>
      <c r="BW31" s="110"/>
      <c r="BX31" s="111"/>
      <c r="BY31" s="112"/>
      <c r="BZ31" s="111" t="s">
        <v>381</v>
      </c>
      <c r="CA31" s="111"/>
      <c r="CB31" s="111"/>
      <c r="CC31" s="111"/>
      <c r="CD31" s="111" t="s">
        <v>381</v>
      </c>
      <c r="CE31" s="113"/>
      <c r="CF31" s="114" t="s">
        <v>381</v>
      </c>
      <c r="CG31" s="25"/>
      <c r="CH31" s="25"/>
      <c r="CI31" s="25"/>
      <c r="CJ31" s="25"/>
      <c r="CK31" s="25"/>
      <c r="CL31" s="25"/>
      <c r="CM31" s="26"/>
      <c r="CN31" s="25"/>
      <c r="CO31" s="25"/>
      <c r="CP31" s="25" t="s">
        <v>178</v>
      </c>
      <c r="CQ31" s="25"/>
      <c r="CR31" s="25"/>
      <c r="CS31" s="25" t="s">
        <v>178</v>
      </c>
      <c r="CT31" s="25"/>
      <c r="CU31" s="25" t="s">
        <v>178</v>
      </c>
      <c r="CV31" s="25"/>
      <c r="CW31" s="27"/>
      <c r="CX31" s="25"/>
      <c r="CY31" s="25"/>
      <c r="CZ31" s="25"/>
      <c r="DA31" s="25"/>
      <c r="DB31" s="27"/>
      <c r="DC31" s="25"/>
      <c r="DD31" s="27"/>
      <c r="DE31" s="48"/>
      <c r="DF31" s="28"/>
      <c r="DG31" s="28"/>
      <c r="DH31" s="48"/>
      <c r="DI31" s="28"/>
      <c r="DJ31" s="28"/>
      <c r="DK31" s="28"/>
      <c r="DL31" s="25"/>
      <c r="DM31" s="25"/>
      <c r="DN31" s="28"/>
      <c r="DO31" s="25"/>
      <c r="DP31" s="25"/>
      <c r="DQ31" s="25"/>
      <c r="DR31" s="25"/>
      <c r="DS31" s="25"/>
      <c r="DT31" s="25"/>
      <c r="DU31" s="25"/>
      <c r="DV31" s="28"/>
      <c r="DW31" s="25"/>
      <c r="DX31" s="25"/>
      <c r="DY31" s="25"/>
      <c r="DZ31" s="25"/>
      <c r="EA31" s="25" t="s">
        <v>178</v>
      </c>
      <c r="EB31" s="28"/>
      <c r="EC31" s="25"/>
      <c r="ED31" s="28"/>
      <c r="EE31" s="25"/>
      <c r="EF31" s="25"/>
      <c r="EG31" s="25"/>
      <c r="EH31" s="25"/>
      <c r="EI31" s="25"/>
      <c r="EJ31" s="25"/>
      <c r="EK31" s="25"/>
      <c r="EL31" s="25"/>
      <c r="EM31" s="25"/>
      <c r="EN31" s="28"/>
      <c r="EO31" s="28"/>
      <c r="EP31" s="28"/>
      <c r="EQ31" s="28"/>
      <c r="ER31" s="29"/>
      <c r="ES31" s="29"/>
      <c r="ET31" s="29"/>
      <c r="EU31" s="115"/>
    </row>
    <row r="32" spans="1:151" ht="33.75" customHeight="1">
      <c r="A32" s="66">
        <v>31</v>
      </c>
      <c r="B32" s="195">
        <v>11</v>
      </c>
      <c r="C32" s="42"/>
      <c r="D32" s="43"/>
      <c r="E32" s="44"/>
      <c r="F32" s="43"/>
      <c r="G32" s="16"/>
      <c r="H32" s="4"/>
      <c r="I32" s="6"/>
      <c r="J32" s="6"/>
      <c r="K32" s="7"/>
      <c r="L32" s="197" t="str">
        <f t="shared" si="0"/>
        <v/>
      </c>
      <c r="M32" s="8"/>
      <c r="N32" s="6"/>
      <c r="O32" s="339"/>
      <c r="P32" s="339"/>
      <c r="Q32" s="6"/>
      <c r="R32" s="245"/>
      <c r="S32" s="246"/>
      <c r="T32" s="7"/>
      <c r="U32" s="53"/>
      <c r="V32" s="8"/>
      <c r="W32" s="6"/>
      <c r="X32" s="6"/>
      <c r="Y32" s="6"/>
      <c r="Z32" s="7"/>
      <c r="AA32" s="5"/>
      <c r="AB32" s="8"/>
      <c r="AC32" s="6"/>
      <c r="AD32" s="6"/>
      <c r="AE32" s="7"/>
      <c r="AF32" s="5"/>
      <c r="AG32" s="8"/>
      <c r="AH32" s="6"/>
      <c r="AI32" s="6"/>
      <c r="AJ32" s="6"/>
      <c r="AK32" s="7"/>
      <c r="AL32" s="52"/>
      <c r="AM32" s="6"/>
      <c r="AN32" s="6"/>
      <c r="AO32" s="6"/>
      <c r="AP32" s="6"/>
      <c r="AQ32" s="6"/>
      <c r="AR32" s="6"/>
      <c r="AS32" s="7"/>
      <c r="AT32" s="52"/>
      <c r="AU32" s="7"/>
      <c r="AV32" s="52"/>
      <c r="AW32" s="6"/>
      <c r="AX32" s="7"/>
      <c r="AY32" s="52"/>
      <c r="AZ32" s="6"/>
      <c r="BA32" s="58"/>
      <c r="BB32" s="5"/>
      <c r="BC32" s="24"/>
      <c r="BD32" s="278"/>
      <c r="BE32" s="279"/>
      <c r="BF32" s="279"/>
      <c r="BG32" s="279"/>
      <c r="BH32" s="279"/>
      <c r="BI32" s="280"/>
      <c r="BJ32" s="270"/>
      <c r="BK32" s="271"/>
      <c r="BL32" s="271"/>
      <c r="BM32" s="272"/>
      <c r="BN32" s="37"/>
      <c r="BO32" s="37"/>
      <c r="BP32" s="37"/>
      <c r="BQ32" s="37"/>
      <c r="BR32" s="37"/>
      <c r="BS32" s="216" t="str">
        <f t="shared" si="5"/>
        <v/>
      </c>
      <c r="BT32" s="216" t="str">
        <f t="shared" si="6"/>
        <v/>
      </c>
      <c r="BU32" s="216" t="str">
        <f t="shared" si="7"/>
        <v>000000</v>
      </c>
      <c r="BV32" s="217" t="str">
        <f t="shared" si="8"/>
        <v/>
      </c>
      <c r="BW32" s="110"/>
      <c r="BX32" s="111"/>
      <c r="BY32" s="112"/>
      <c r="BZ32" s="111" t="s">
        <v>381</v>
      </c>
      <c r="CA32" s="111"/>
      <c r="CB32" s="111"/>
      <c r="CC32" s="111"/>
      <c r="CD32" s="111" t="s">
        <v>381</v>
      </c>
      <c r="CE32" s="113"/>
      <c r="CF32" s="114" t="s">
        <v>381</v>
      </c>
      <c r="CG32" s="25"/>
      <c r="CH32" s="25"/>
      <c r="CI32" s="25"/>
      <c r="CJ32" s="25"/>
      <c r="CK32" s="25"/>
      <c r="CL32" s="25"/>
      <c r="CM32" s="26"/>
      <c r="CN32" s="25"/>
      <c r="CO32" s="25"/>
      <c r="CP32" s="25" t="s">
        <v>178</v>
      </c>
      <c r="CQ32" s="25"/>
      <c r="CR32" s="25"/>
      <c r="CS32" s="25" t="s">
        <v>178</v>
      </c>
      <c r="CT32" s="25"/>
      <c r="CU32" s="25" t="s">
        <v>178</v>
      </c>
      <c r="CV32" s="25"/>
      <c r="CW32" s="27"/>
      <c r="CX32" s="25"/>
      <c r="CY32" s="25"/>
      <c r="CZ32" s="25"/>
      <c r="DA32" s="25"/>
      <c r="DB32" s="27"/>
      <c r="DC32" s="25"/>
      <c r="DD32" s="27"/>
      <c r="DE32" s="48"/>
      <c r="DF32" s="28"/>
      <c r="DG32" s="28"/>
      <c r="DH32" s="48"/>
      <c r="DI32" s="28"/>
      <c r="DJ32" s="28"/>
      <c r="DK32" s="28"/>
      <c r="DL32" s="25"/>
      <c r="DM32" s="25"/>
      <c r="DN32" s="28"/>
      <c r="DO32" s="25"/>
      <c r="DP32" s="25"/>
      <c r="DQ32" s="25"/>
      <c r="DR32" s="25"/>
      <c r="DS32" s="25"/>
      <c r="DT32" s="25"/>
      <c r="DU32" s="25"/>
      <c r="DV32" s="28"/>
      <c r="DW32" s="25"/>
      <c r="DX32" s="25"/>
      <c r="DY32" s="25"/>
      <c r="DZ32" s="25"/>
      <c r="EA32" s="25" t="s">
        <v>178</v>
      </c>
      <c r="EB32" s="28"/>
      <c r="EC32" s="25"/>
      <c r="ED32" s="28"/>
      <c r="EE32" s="25"/>
      <c r="EF32" s="25"/>
      <c r="EG32" s="25"/>
      <c r="EH32" s="25"/>
      <c r="EI32" s="25"/>
      <c r="EJ32" s="25"/>
      <c r="EK32" s="25"/>
      <c r="EL32" s="25"/>
      <c r="EM32" s="25"/>
      <c r="EN32" s="28"/>
      <c r="EO32" s="28"/>
      <c r="EP32" s="28"/>
      <c r="EQ32" s="28"/>
      <c r="ER32" s="29"/>
      <c r="ES32" s="29"/>
      <c r="ET32" s="29"/>
      <c r="EU32" s="115"/>
    </row>
    <row r="33" spans="1:151" ht="33.75" customHeight="1">
      <c r="A33" s="66">
        <v>32</v>
      </c>
      <c r="B33" s="195">
        <v>12</v>
      </c>
      <c r="C33" s="42"/>
      <c r="D33" s="43"/>
      <c r="E33" s="44"/>
      <c r="F33" s="43"/>
      <c r="G33" s="16"/>
      <c r="H33" s="4"/>
      <c r="I33" s="6"/>
      <c r="J33" s="6"/>
      <c r="K33" s="7"/>
      <c r="L33" s="197" t="str">
        <f t="shared" si="0"/>
        <v/>
      </c>
      <c r="M33" s="8"/>
      <c r="N33" s="6"/>
      <c r="O33" s="339"/>
      <c r="P33" s="339"/>
      <c r="Q33" s="6"/>
      <c r="R33" s="245"/>
      <c r="S33" s="246"/>
      <c r="T33" s="7"/>
      <c r="U33" s="53"/>
      <c r="V33" s="8"/>
      <c r="W33" s="6"/>
      <c r="X33" s="6"/>
      <c r="Y33" s="6"/>
      <c r="Z33" s="7"/>
      <c r="AA33" s="5"/>
      <c r="AB33" s="8"/>
      <c r="AC33" s="6"/>
      <c r="AD33" s="6"/>
      <c r="AE33" s="7"/>
      <c r="AF33" s="5"/>
      <c r="AG33" s="8"/>
      <c r="AH33" s="6"/>
      <c r="AI33" s="6"/>
      <c r="AJ33" s="6"/>
      <c r="AK33" s="7"/>
      <c r="AL33" s="52"/>
      <c r="AM33" s="6"/>
      <c r="AN33" s="6"/>
      <c r="AO33" s="6"/>
      <c r="AP33" s="6"/>
      <c r="AQ33" s="6"/>
      <c r="AR33" s="6"/>
      <c r="AS33" s="7"/>
      <c r="AT33" s="52"/>
      <c r="AU33" s="7"/>
      <c r="AV33" s="52"/>
      <c r="AW33" s="6"/>
      <c r="AX33" s="7"/>
      <c r="AY33" s="52"/>
      <c r="AZ33" s="6"/>
      <c r="BA33" s="58"/>
      <c r="BB33" s="5"/>
      <c r="BC33" s="24"/>
      <c r="BD33" s="278"/>
      <c r="BE33" s="279"/>
      <c r="BF33" s="279"/>
      <c r="BG33" s="279"/>
      <c r="BH33" s="279"/>
      <c r="BI33" s="280"/>
      <c r="BJ33" s="270"/>
      <c r="BK33" s="271"/>
      <c r="BL33" s="271"/>
      <c r="BM33" s="272"/>
      <c r="BN33" s="37"/>
      <c r="BO33" s="37"/>
      <c r="BP33" s="37"/>
      <c r="BQ33" s="37"/>
      <c r="BR33" s="37"/>
      <c r="BS33" s="216" t="str">
        <f t="shared" si="5"/>
        <v/>
      </c>
      <c r="BT33" s="216" t="str">
        <f t="shared" si="6"/>
        <v/>
      </c>
      <c r="BU33" s="216" t="str">
        <f t="shared" si="7"/>
        <v>000000</v>
      </c>
      <c r="BV33" s="217" t="str">
        <f t="shared" si="8"/>
        <v/>
      </c>
      <c r="BW33" s="110"/>
      <c r="BX33" s="111"/>
      <c r="BY33" s="112"/>
      <c r="BZ33" s="111" t="s">
        <v>381</v>
      </c>
      <c r="CA33" s="111"/>
      <c r="CB33" s="111"/>
      <c r="CC33" s="111"/>
      <c r="CD33" s="111" t="s">
        <v>381</v>
      </c>
      <c r="CE33" s="113"/>
      <c r="CF33" s="114" t="s">
        <v>381</v>
      </c>
      <c r="CG33" s="25"/>
      <c r="CH33" s="25"/>
      <c r="CI33" s="25"/>
      <c r="CJ33" s="25"/>
      <c r="CK33" s="25"/>
      <c r="CL33" s="25"/>
      <c r="CM33" s="26"/>
      <c r="CN33" s="25"/>
      <c r="CO33" s="25"/>
      <c r="CP33" s="25" t="s">
        <v>178</v>
      </c>
      <c r="CQ33" s="25"/>
      <c r="CR33" s="25"/>
      <c r="CS33" s="25" t="s">
        <v>178</v>
      </c>
      <c r="CT33" s="25"/>
      <c r="CU33" s="25" t="s">
        <v>178</v>
      </c>
      <c r="CV33" s="25"/>
      <c r="CW33" s="27"/>
      <c r="CX33" s="25"/>
      <c r="CY33" s="25"/>
      <c r="CZ33" s="25"/>
      <c r="DA33" s="25"/>
      <c r="DB33" s="27"/>
      <c r="DC33" s="25"/>
      <c r="DD33" s="27"/>
      <c r="DE33" s="48"/>
      <c r="DF33" s="28"/>
      <c r="DG33" s="28"/>
      <c r="DH33" s="48"/>
      <c r="DI33" s="28"/>
      <c r="DJ33" s="28"/>
      <c r="DK33" s="28"/>
      <c r="DL33" s="25"/>
      <c r="DM33" s="25"/>
      <c r="DN33" s="28"/>
      <c r="DO33" s="25"/>
      <c r="DP33" s="25"/>
      <c r="DQ33" s="25"/>
      <c r="DR33" s="25"/>
      <c r="DS33" s="25"/>
      <c r="DT33" s="25"/>
      <c r="DU33" s="25"/>
      <c r="DV33" s="28"/>
      <c r="DW33" s="25"/>
      <c r="DX33" s="25"/>
      <c r="DY33" s="25"/>
      <c r="DZ33" s="25"/>
      <c r="EA33" s="25" t="s">
        <v>178</v>
      </c>
      <c r="EB33" s="28"/>
      <c r="EC33" s="25"/>
      <c r="ED33" s="28"/>
      <c r="EE33" s="25"/>
      <c r="EF33" s="25"/>
      <c r="EG33" s="25"/>
      <c r="EH33" s="25"/>
      <c r="EI33" s="25"/>
      <c r="EJ33" s="25"/>
      <c r="EK33" s="25"/>
      <c r="EL33" s="25"/>
      <c r="EM33" s="25"/>
      <c r="EN33" s="28"/>
      <c r="EO33" s="28"/>
      <c r="EP33" s="28"/>
      <c r="EQ33" s="28"/>
      <c r="ER33" s="29"/>
      <c r="ES33" s="29"/>
      <c r="ET33" s="29"/>
      <c r="EU33" s="115"/>
    </row>
    <row r="34" spans="1:151" ht="33.75" customHeight="1">
      <c r="A34" s="66">
        <v>33</v>
      </c>
      <c r="B34" s="195">
        <v>13</v>
      </c>
      <c r="C34" s="42"/>
      <c r="D34" s="43"/>
      <c r="E34" s="44"/>
      <c r="F34" s="43"/>
      <c r="G34" s="16"/>
      <c r="H34" s="4"/>
      <c r="I34" s="6"/>
      <c r="J34" s="6"/>
      <c r="K34" s="7"/>
      <c r="L34" s="197" t="str">
        <f t="shared" si="0"/>
        <v/>
      </c>
      <c r="M34" s="8"/>
      <c r="N34" s="6"/>
      <c r="O34" s="339"/>
      <c r="P34" s="339"/>
      <c r="Q34" s="6"/>
      <c r="R34" s="245"/>
      <c r="S34" s="246"/>
      <c r="T34" s="7"/>
      <c r="U34" s="53"/>
      <c r="V34" s="8"/>
      <c r="W34" s="6"/>
      <c r="X34" s="6"/>
      <c r="Y34" s="6"/>
      <c r="Z34" s="7"/>
      <c r="AA34" s="5"/>
      <c r="AB34" s="8"/>
      <c r="AC34" s="6"/>
      <c r="AD34" s="6"/>
      <c r="AE34" s="7"/>
      <c r="AF34" s="5"/>
      <c r="AG34" s="8"/>
      <c r="AH34" s="6"/>
      <c r="AI34" s="6"/>
      <c r="AJ34" s="6"/>
      <c r="AK34" s="7"/>
      <c r="AL34" s="52"/>
      <c r="AM34" s="6"/>
      <c r="AN34" s="6"/>
      <c r="AO34" s="6"/>
      <c r="AP34" s="6"/>
      <c r="AQ34" s="6"/>
      <c r="AR34" s="6"/>
      <c r="AS34" s="7"/>
      <c r="AT34" s="52"/>
      <c r="AU34" s="7"/>
      <c r="AV34" s="52"/>
      <c r="AW34" s="6"/>
      <c r="AX34" s="7"/>
      <c r="AY34" s="52"/>
      <c r="AZ34" s="6"/>
      <c r="BA34" s="58"/>
      <c r="BB34" s="5"/>
      <c r="BC34" s="24"/>
      <c r="BD34" s="278"/>
      <c r="BE34" s="279"/>
      <c r="BF34" s="279"/>
      <c r="BG34" s="279"/>
      <c r="BH34" s="279"/>
      <c r="BI34" s="280"/>
      <c r="BJ34" s="270"/>
      <c r="BK34" s="271"/>
      <c r="BL34" s="271"/>
      <c r="BM34" s="272"/>
      <c r="BN34" s="37"/>
      <c r="BO34" s="37"/>
      <c r="BP34" s="37"/>
      <c r="BQ34" s="37"/>
      <c r="BR34" s="37"/>
      <c r="BS34" s="216" t="str">
        <f t="shared" si="5"/>
        <v/>
      </c>
      <c r="BT34" s="216" t="str">
        <f t="shared" si="6"/>
        <v/>
      </c>
      <c r="BU34" s="216" t="str">
        <f t="shared" si="7"/>
        <v>000000</v>
      </c>
      <c r="BV34" s="217" t="str">
        <f t="shared" si="8"/>
        <v/>
      </c>
      <c r="BW34" s="110"/>
      <c r="BX34" s="111"/>
      <c r="BY34" s="112"/>
      <c r="BZ34" s="111" t="s">
        <v>381</v>
      </c>
      <c r="CA34" s="111"/>
      <c r="CB34" s="111"/>
      <c r="CC34" s="111"/>
      <c r="CD34" s="111" t="s">
        <v>381</v>
      </c>
      <c r="CE34" s="113"/>
      <c r="CF34" s="114" t="s">
        <v>381</v>
      </c>
      <c r="CG34" s="25"/>
      <c r="CH34" s="25"/>
      <c r="CI34" s="25"/>
      <c r="CJ34" s="25"/>
      <c r="CK34" s="25"/>
      <c r="CL34" s="25"/>
      <c r="CM34" s="26"/>
      <c r="CN34" s="25"/>
      <c r="CO34" s="25"/>
      <c r="CP34" s="25" t="s">
        <v>178</v>
      </c>
      <c r="CQ34" s="25"/>
      <c r="CR34" s="25"/>
      <c r="CS34" s="25" t="s">
        <v>178</v>
      </c>
      <c r="CT34" s="25"/>
      <c r="CU34" s="25" t="s">
        <v>178</v>
      </c>
      <c r="CV34" s="25"/>
      <c r="CW34" s="27"/>
      <c r="CX34" s="25"/>
      <c r="CY34" s="25"/>
      <c r="CZ34" s="25"/>
      <c r="DA34" s="25"/>
      <c r="DB34" s="27"/>
      <c r="DC34" s="25"/>
      <c r="DD34" s="27"/>
      <c r="DE34" s="48"/>
      <c r="DF34" s="28"/>
      <c r="DG34" s="28"/>
      <c r="DH34" s="48"/>
      <c r="DI34" s="28"/>
      <c r="DJ34" s="28"/>
      <c r="DK34" s="28"/>
      <c r="DL34" s="25"/>
      <c r="DM34" s="25"/>
      <c r="DN34" s="28"/>
      <c r="DO34" s="25"/>
      <c r="DP34" s="25"/>
      <c r="DQ34" s="25"/>
      <c r="DR34" s="25"/>
      <c r="DS34" s="25"/>
      <c r="DT34" s="25"/>
      <c r="DU34" s="25"/>
      <c r="DV34" s="28"/>
      <c r="DW34" s="25"/>
      <c r="DX34" s="25"/>
      <c r="DY34" s="25"/>
      <c r="DZ34" s="25"/>
      <c r="EA34" s="25" t="s">
        <v>178</v>
      </c>
      <c r="EB34" s="28"/>
      <c r="EC34" s="25"/>
      <c r="ED34" s="28"/>
      <c r="EE34" s="25"/>
      <c r="EF34" s="25"/>
      <c r="EG34" s="25"/>
      <c r="EH34" s="25"/>
      <c r="EI34" s="25"/>
      <c r="EJ34" s="25"/>
      <c r="EK34" s="25"/>
      <c r="EL34" s="25"/>
      <c r="EM34" s="25"/>
      <c r="EN34" s="28"/>
      <c r="EO34" s="28"/>
      <c r="EP34" s="28"/>
      <c r="EQ34" s="28"/>
      <c r="ER34" s="29"/>
      <c r="ES34" s="29"/>
      <c r="ET34" s="29"/>
      <c r="EU34" s="115"/>
    </row>
    <row r="35" spans="1:151" ht="33.75" customHeight="1">
      <c r="A35" s="66">
        <v>34</v>
      </c>
      <c r="B35" s="195">
        <v>14</v>
      </c>
      <c r="C35" s="42"/>
      <c r="D35" s="43"/>
      <c r="E35" s="44"/>
      <c r="F35" s="43"/>
      <c r="G35" s="16"/>
      <c r="H35" s="4"/>
      <c r="I35" s="6"/>
      <c r="J35" s="6"/>
      <c r="K35" s="7"/>
      <c r="L35" s="197" t="str">
        <f t="shared" si="0"/>
        <v/>
      </c>
      <c r="M35" s="8"/>
      <c r="N35" s="6"/>
      <c r="O35" s="339"/>
      <c r="P35" s="339"/>
      <c r="Q35" s="6"/>
      <c r="R35" s="245"/>
      <c r="S35" s="246"/>
      <c r="T35" s="7"/>
      <c r="U35" s="53"/>
      <c r="V35" s="8"/>
      <c r="W35" s="6"/>
      <c r="X35" s="6"/>
      <c r="Y35" s="6"/>
      <c r="Z35" s="7"/>
      <c r="AA35" s="5"/>
      <c r="AB35" s="8"/>
      <c r="AC35" s="6"/>
      <c r="AD35" s="6"/>
      <c r="AE35" s="7"/>
      <c r="AF35" s="5"/>
      <c r="AG35" s="8"/>
      <c r="AH35" s="6"/>
      <c r="AI35" s="6"/>
      <c r="AJ35" s="6"/>
      <c r="AK35" s="7"/>
      <c r="AL35" s="52"/>
      <c r="AM35" s="6"/>
      <c r="AN35" s="6"/>
      <c r="AO35" s="6"/>
      <c r="AP35" s="6"/>
      <c r="AQ35" s="6"/>
      <c r="AR35" s="6"/>
      <c r="AS35" s="7"/>
      <c r="AT35" s="52"/>
      <c r="AU35" s="7"/>
      <c r="AV35" s="52"/>
      <c r="AW35" s="6"/>
      <c r="AX35" s="7"/>
      <c r="AY35" s="52"/>
      <c r="AZ35" s="6"/>
      <c r="BA35" s="58"/>
      <c r="BB35" s="5"/>
      <c r="BC35" s="24"/>
      <c r="BD35" s="278"/>
      <c r="BE35" s="279"/>
      <c r="BF35" s="279"/>
      <c r="BG35" s="279"/>
      <c r="BH35" s="279"/>
      <c r="BI35" s="280"/>
      <c r="BJ35" s="270"/>
      <c r="BK35" s="271"/>
      <c r="BL35" s="271"/>
      <c r="BM35" s="272"/>
      <c r="BN35" s="37"/>
      <c r="BO35" s="37"/>
      <c r="BP35" s="37"/>
      <c r="BQ35" s="37"/>
      <c r="BR35" s="37"/>
      <c r="BS35" s="216" t="str">
        <f t="shared" si="5"/>
        <v/>
      </c>
      <c r="BT35" s="216" t="str">
        <f t="shared" si="6"/>
        <v/>
      </c>
      <c r="BU35" s="216" t="str">
        <f t="shared" si="7"/>
        <v>000000</v>
      </c>
      <c r="BV35" s="217" t="str">
        <f t="shared" si="8"/>
        <v/>
      </c>
      <c r="BW35" s="110"/>
      <c r="BX35" s="111"/>
      <c r="BY35" s="112"/>
      <c r="BZ35" s="111" t="s">
        <v>381</v>
      </c>
      <c r="CA35" s="111"/>
      <c r="CB35" s="111"/>
      <c r="CC35" s="111"/>
      <c r="CD35" s="111" t="s">
        <v>381</v>
      </c>
      <c r="CE35" s="113"/>
      <c r="CF35" s="114" t="s">
        <v>381</v>
      </c>
      <c r="CG35" s="25"/>
      <c r="CH35" s="25"/>
      <c r="CI35" s="25"/>
      <c r="CJ35" s="25"/>
      <c r="CK35" s="25"/>
      <c r="CL35" s="25"/>
      <c r="CM35" s="26"/>
      <c r="CN35" s="25"/>
      <c r="CO35" s="25"/>
      <c r="CP35" s="25" t="s">
        <v>178</v>
      </c>
      <c r="CQ35" s="25"/>
      <c r="CR35" s="25"/>
      <c r="CS35" s="25" t="s">
        <v>178</v>
      </c>
      <c r="CT35" s="25"/>
      <c r="CU35" s="25" t="s">
        <v>178</v>
      </c>
      <c r="CV35" s="25"/>
      <c r="CW35" s="27"/>
      <c r="CX35" s="25"/>
      <c r="CY35" s="25"/>
      <c r="CZ35" s="25"/>
      <c r="DA35" s="25"/>
      <c r="DB35" s="27"/>
      <c r="DC35" s="25"/>
      <c r="DD35" s="27"/>
      <c r="DE35" s="48"/>
      <c r="DF35" s="28"/>
      <c r="DG35" s="28"/>
      <c r="DH35" s="48"/>
      <c r="DI35" s="28"/>
      <c r="DJ35" s="28"/>
      <c r="DK35" s="28"/>
      <c r="DL35" s="25"/>
      <c r="DM35" s="25"/>
      <c r="DN35" s="28"/>
      <c r="DO35" s="25"/>
      <c r="DP35" s="25"/>
      <c r="DQ35" s="25"/>
      <c r="DR35" s="25"/>
      <c r="DS35" s="25"/>
      <c r="DT35" s="25"/>
      <c r="DU35" s="25"/>
      <c r="DV35" s="28"/>
      <c r="DW35" s="25"/>
      <c r="DX35" s="25"/>
      <c r="DY35" s="25"/>
      <c r="DZ35" s="25"/>
      <c r="EA35" s="25" t="s">
        <v>178</v>
      </c>
      <c r="EB35" s="28"/>
      <c r="EC35" s="25"/>
      <c r="ED35" s="28"/>
      <c r="EE35" s="25"/>
      <c r="EF35" s="25"/>
      <c r="EG35" s="25"/>
      <c r="EH35" s="25"/>
      <c r="EI35" s="25"/>
      <c r="EJ35" s="25"/>
      <c r="EK35" s="25"/>
      <c r="EL35" s="25"/>
      <c r="EM35" s="25"/>
      <c r="EN35" s="28"/>
      <c r="EO35" s="28"/>
      <c r="EP35" s="28"/>
      <c r="EQ35" s="28"/>
      <c r="ER35" s="29"/>
      <c r="ES35" s="29"/>
      <c r="ET35" s="29"/>
      <c r="EU35" s="115"/>
    </row>
    <row r="36" spans="1:151" ht="33.75" customHeight="1">
      <c r="A36" s="66">
        <v>35</v>
      </c>
      <c r="B36" s="195">
        <v>15</v>
      </c>
      <c r="C36" s="42"/>
      <c r="D36" s="43"/>
      <c r="E36" s="44"/>
      <c r="F36" s="43"/>
      <c r="G36" s="16"/>
      <c r="H36" s="4"/>
      <c r="I36" s="6"/>
      <c r="J36" s="6"/>
      <c r="K36" s="7"/>
      <c r="L36" s="197" t="str">
        <f t="shared" si="0"/>
        <v/>
      </c>
      <c r="M36" s="8"/>
      <c r="N36" s="6"/>
      <c r="O36" s="339"/>
      <c r="P36" s="339"/>
      <c r="Q36" s="6"/>
      <c r="R36" s="245"/>
      <c r="S36" s="246"/>
      <c r="T36" s="7"/>
      <c r="U36" s="53"/>
      <c r="V36" s="8"/>
      <c r="W36" s="6"/>
      <c r="X36" s="6"/>
      <c r="Y36" s="6"/>
      <c r="Z36" s="7"/>
      <c r="AA36" s="5"/>
      <c r="AB36" s="8"/>
      <c r="AC36" s="6"/>
      <c r="AD36" s="6"/>
      <c r="AE36" s="7"/>
      <c r="AF36" s="5"/>
      <c r="AG36" s="8"/>
      <c r="AH36" s="6"/>
      <c r="AI36" s="6"/>
      <c r="AJ36" s="6"/>
      <c r="AK36" s="7"/>
      <c r="AL36" s="52"/>
      <c r="AM36" s="6"/>
      <c r="AN36" s="6"/>
      <c r="AO36" s="6"/>
      <c r="AP36" s="6"/>
      <c r="AQ36" s="6"/>
      <c r="AR36" s="6"/>
      <c r="AS36" s="7"/>
      <c r="AT36" s="52"/>
      <c r="AU36" s="7"/>
      <c r="AV36" s="52"/>
      <c r="AW36" s="6"/>
      <c r="AX36" s="7"/>
      <c r="AY36" s="52"/>
      <c r="AZ36" s="6"/>
      <c r="BA36" s="58"/>
      <c r="BB36" s="5"/>
      <c r="BC36" s="24"/>
      <c r="BD36" s="278"/>
      <c r="BE36" s="279"/>
      <c r="BF36" s="279"/>
      <c r="BG36" s="279"/>
      <c r="BH36" s="279"/>
      <c r="BI36" s="280"/>
      <c r="BJ36" s="270"/>
      <c r="BK36" s="271"/>
      <c r="BL36" s="271"/>
      <c r="BM36" s="272"/>
      <c r="BN36" s="37"/>
      <c r="BO36" s="37"/>
      <c r="BP36" s="37"/>
      <c r="BQ36" s="37"/>
      <c r="BR36" s="37"/>
      <c r="BS36" s="216" t="str">
        <f t="shared" si="5"/>
        <v/>
      </c>
      <c r="BT36" s="216" t="str">
        <f t="shared" si="6"/>
        <v/>
      </c>
      <c r="BU36" s="216" t="str">
        <f t="shared" si="7"/>
        <v>000000</v>
      </c>
      <c r="BV36" s="217" t="str">
        <f t="shared" si="8"/>
        <v/>
      </c>
      <c r="BW36" s="110"/>
      <c r="BX36" s="111"/>
      <c r="BY36" s="112"/>
      <c r="BZ36" s="111" t="s">
        <v>381</v>
      </c>
      <c r="CA36" s="111"/>
      <c r="CB36" s="111"/>
      <c r="CC36" s="111"/>
      <c r="CD36" s="111" t="s">
        <v>381</v>
      </c>
      <c r="CE36" s="113"/>
      <c r="CF36" s="114" t="s">
        <v>381</v>
      </c>
      <c r="CG36" s="25"/>
      <c r="CH36" s="25"/>
      <c r="CI36" s="25"/>
      <c r="CJ36" s="25"/>
      <c r="CK36" s="25"/>
      <c r="CL36" s="25"/>
      <c r="CM36" s="26"/>
      <c r="CN36" s="25"/>
      <c r="CO36" s="25"/>
      <c r="CP36" s="25" t="s">
        <v>178</v>
      </c>
      <c r="CQ36" s="25"/>
      <c r="CR36" s="25"/>
      <c r="CS36" s="25" t="s">
        <v>178</v>
      </c>
      <c r="CT36" s="25"/>
      <c r="CU36" s="25" t="s">
        <v>178</v>
      </c>
      <c r="CV36" s="25"/>
      <c r="CW36" s="27"/>
      <c r="CX36" s="25"/>
      <c r="CY36" s="25"/>
      <c r="CZ36" s="25"/>
      <c r="DA36" s="25"/>
      <c r="DB36" s="27"/>
      <c r="DC36" s="25"/>
      <c r="DD36" s="27"/>
      <c r="DE36" s="48"/>
      <c r="DF36" s="28"/>
      <c r="DG36" s="28"/>
      <c r="DH36" s="48"/>
      <c r="DI36" s="28"/>
      <c r="DJ36" s="28"/>
      <c r="DK36" s="28"/>
      <c r="DL36" s="25"/>
      <c r="DM36" s="25"/>
      <c r="DN36" s="28"/>
      <c r="DO36" s="25"/>
      <c r="DP36" s="25"/>
      <c r="DQ36" s="25"/>
      <c r="DR36" s="25"/>
      <c r="DS36" s="25"/>
      <c r="DT36" s="25"/>
      <c r="DU36" s="25"/>
      <c r="DV36" s="28"/>
      <c r="DW36" s="25"/>
      <c r="DX36" s="25"/>
      <c r="DY36" s="25"/>
      <c r="DZ36" s="25"/>
      <c r="EA36" s="25" t="s">
        <v>178</v>
      </c>
      <c r="EB36" s="28"/>
      <c r="EC36" s="25"/>
      <c r="ED36" s="28"/>
      <c r="EE36" s="25"/>
      <c r="EF36" s="25"/>
      <c r="EG36" s="25"/>
      <c r="EH36" s="25"/>
      <c r="EI36" s="25"/>
      <c r="EJ36" s="25"/>
      <c r="EK36" s="25"/>
      <c r="EL36" s="25"/>
      <c r="EM36" s="25"/>
      <c r="EN36" s="28"/>
      <c r="EO36" s="28"/>
      <c r="EP36" s="28"/>
      <c r="EQ36" s="28"/>
      <c r="ER36" s="29"/>
      <c r="ES36" s="29"/>
      <c r="ET36" s="29"/>
      <c r="EU36" s="115"/>
    </row>
    <row r="37" spans="1:151" ht="33.75" customHeight="1">
      <c r="A37" s="66">
        <v>36</v>
      </c>
      <c r="B37" s="195">
        <v>16</v>
      </c>
      <c r="C37" s="42"/>
      <c r="D37" s="43"/>
      <c r="E37" s="44"/>
      <c r="F37" s="43"/>
      <c r="G37" s="16"/>
      <c r="H37" s="4"/>
      <c r="I37" s="6"/>
      <c r="J37" s="6"/>
      <c r="K37" s="7"/>
      <c r="L37" s="197" t="str">
        <f t="shared" si="0"/>
        <v/>
      </c>
      <c r="M37" s="8"/>
      <c r="N37" s="6"/>
      <c r="O37" s="339"/>
      <c r="P37" s="339"/>
      <c r="Q37" s="6"/>
      <c r="R37" s="245"/>
      <c r="S37" s="246"/>
      <c r="T37" s="7"/>
      <c r="U37" s="53"/>
      <c r="V37" s="8"/>
      <c r="W37" s="6"/>
      <c r="X37" s="6"/>
      <c r="Y37" s="6"/>
      <c r="Z37" s="7"/>
      <c r="AA37" s="5"/>
      <c r="AB37" s="8"/>
      <c r="AC37" s="6"/>
      <c r="AD37" s="6"/>
      <c r="AE37" s="7"/>
      <c r="AF37" s="5"/>
      <c r="AG37" s="8"/>
      <c r="AH37" s="6"/>
      <c r="AI37" s="6"/>
      <c r="AJ37" s="6"/>
      <c r="AK37" s="7"/>
      <c r="AL37" s="52"/>
      <c r="AM37" s="6"/>
      <c r="AN37" s="6"/>
      <c r="AO37" s="6"/>
      <c r="AP37" s="6"/>
      <c r="AQ37" s="6"/>
      <c r="AR37" s="6"/>
      <c r="AS37" s="7"/>
      <c r="AT37" s="52"/>
      <c r="AU37" s="7"/>
      <c r="AV37" s="52"/>
      <c r="AW37" s="6"/>
      <c r="AX37" s="7"/>
      <c r="AY37" s="52"/>
      <c r="AZ37" s="6"/>
      <c r="BA37" s="58"/>
      <c r="BB37" s="5"/>
      <c r="BC37" s="24"/>
      <c r="BD37" s="278"/>
      <c r="BE37" s="279"/>
      <c r="BF37" s="279"/>
      <c r="BG37" s="279"/>
      <c r="BH37" s="279"/>
      <c r="BI37" s="280"/>
      <c r="BJ37" s="270"/>
      <c r="BK37" s="271"/>
      <c r="BL37" s="271"/>
      <c r="BM37" s="272"/>
      <c r="BN37" s="37"/>
      <c r="BO37" s="37"/>
      <c r="BP37" s="37"/>
      <c r="BQ37" s="37"/>
      <c r="BR37" s="37"/>
      <c r="BS37" s="216" t="str">
        <f t="shared" si="5"/>
        <v/>
      </c>
      <c r="BT37" s="216" t="str">
        <f t="shared" si="6"/>
        <v/>
      </c>
      <c r="BU37" s="216" t="str">
        <f t="shared" si="7"/>
        <v>000000</v>
      </c>
      <c r="BV37" s="217" t="str">
        <f t="shared" si="8"/>
        <v/>
      </c>
      <c r="BW37" s="110"/>
      <c r="BX37" s="111"/>
      <c r="BY37" s="112"/>
      <c r="BZ37" s="111" t="s">
        <v>381</v>
      </c>
      <c r="CA37" s="111"/>
      <c r="CB37" s="111"/>
      <c r="CC37" s="111"/>
      <c r="CD37" s="111" t="s">
        <v>381</v>
      </c>
      <c r="CE37" s="113"/>
      <c r="CF37" s="114" t="s">
        <v>381</v>
      </c>
      <c r="CG37" s="25"/>
      <c r="CH37" s="25"/>
      <c r="CI37" s="25"/>
      <c r="CJ37" s="25"/>
      <c r="CK37" s="25"/>
      <c r="CL37" s="25"/>
      <c r="CM37" s="26"/>
      <c r="CN37" s="25"/>
      <c r="CO37" s="25"/>
      <c r="CP37" s="25" t="s">
        <v>178</v>
      </c>
      <c r="CQ37" s="25"/>
      <c r="CR37" s="25"/>
      <c r="CS37" s="25" t="s">
        <v>178</v>
      </c>
      <c r="CT37" s="25"/>
      <c r="CU37" s="25" t="s">
        <v>178</v>
      </c>
      <c r="CV37" s="25"/>
      <c r="CW37" s="27"/>
      <c r="CX37" s="25"/>
      <c r="CY37" s="25"/>
      <c r="CZ37" s="25"/>
      <c r="DA37" s="25"/>
      <c r="DB37" s="27"/>
      <c r="DC37" s="25"/>
      <c r="DD37" s="27"/>
      <c r="DE37" s="48"/>
      <c r="DF37" s="28"/>
      <c r="DG37" s="28"/>
      <c r="DH37" s="48"/>
      <c r="DI37" s="28"/>
      <c r="DJ37" s="28"/>
      <c r="DK37" s="28"/>
      <c r="DL37" s="25"/>
      <c r="DM37" s="25"/>
      <c r="DN37" s="28"/>
      <c r="DO37" s="25"/>
      <c r="DP37" s="25"/>
      <c r="DQ37" s="25"/>
      <c r="DR37" s="25"/>
      <c r="DS37" s="25"/>
      <c r="DT37" s="25"/>
      <c r="DU37" s="25"/>
      <c r="DV37" s="28"/>
      <c r="DW37" s="25"/>
      <c r="DX37" s="25"/>
      <c r="DY37" s="25"/>
      <c r="DZ37" s="25"/>
      <c r="EA37" s="25" t="s">
        <v>178</v>
      </c>
      <c r="EB37" s="28"/>
      <c r="EC37" s="25"/>
      <c r="ED37" s="28"/>
      <c r="EE37" s="25"/>
      <c r="EF37" s="25"/>
      <c r="EG37" s="25"/>
      <c r="EH37" s="25"/>
      <c r="EI37" s="25"/>
      <c r="EJ37" s="25"/>
      <c r="EK37" s="25"/>
      <c r="EL37" s="25"/>
      <c r="EM37" s="25"/>
      <c r="EN37" s="28"/>
      <c r="EO37" s="28"/>
      <c r="EP37" s="28"/>
      <c r="EQ37" s="28"/>
      <c r="ER37" s="29"/>
      <c r="ES37" s="29"/>
      <c r="ET37" s="29"/>
      <c r="EU37" s="115"/>
    </row>
    <row r="38" spans="1:151" ht="33.75" customHeight="1">
      <c r="A38" s="66">
        <v>37</v>
      </c>
      <c r="B38" s="195">
        <v>17</v>
      </c>
      <c r="C38" s="42"/>
      <c r="D38" s="43"/>
      <c r="E38" s="44"/>
      <c r="F38" s="43"/>
      <c r="G38" s="16"/>
      <c r="H38" s="4"/>
      <c r="I38" s="6"/>
      <c r="J38" s="6"/>
      <c r="K38" s="7"/>
      <c r="L38" s="197" t="str">
        <f t="shared" si="0"/>
        <v/>
      </c>
      <c r="M38" s="8"/>
      <c r="N38" s="6"/>
      <c r="O38" s="339"/>
      <c r="P38" s="339"/>
      <c r="Q38" s="6"/>
      <c r="R38" s="245"/>
      <c r="S38" s="246"/>
      <c r="T38" s="7"/>
      <c r="U38" s="53"/>
      <c r="V38" s="8"/>
      <c r="W38" s="6"/>
      <c r="X38" s="6"/>
      <c r="Y38" s="6"/>
      <c r="Z38" s="7"/>
      <c r="AA38" s="5"/>
      <c r="AB38" s="8"/>
      <c r="AC38" s="6"/>
      <c r="AD38" s="6"/>
      <c r="AE38" s="7"/>
      <c r="AF38" s="5"/>
      <c r="AG38" s="8"/>
      <c r="AH38" s="6"/>
      <c r="AI38" s="6"/>
      <c r="AJ38" s="6"/>
      <c r="AK38" s="7"/>
      <c r="AL38" s="52"/>
      <c r="AM38" s="6"/>
      <c r="AN38" s="6"/>
      <c r="AO38" s="6"/>
      <c r="AP38" s="6"/>
      <c r="AQ38" s="6"/>
      <c r="AR38" s="6"/>
      <c r="AS38" s="7"/>
      <c r="AT38" s="52"/>
      <c r="AU38" s="7"/>
      <c r="AV38" s="52"/>
      <c r="AW38" s="6"/>
      <c r="AX38" s="7"/>
      <c r="AY38" s="52"/>
      <c r="AZ38" s="6"/>
      <c r="BA38" s="58"/>
      <c r="BB38" s="5"/>
      <c r="BC38" s="24"/>
      <c r="BD38" s="278"/>
      <c r="BE38" s="279"/>
      <c r="BF38" s="279"/>
      <c r="BG38" s="279"/>
      <c r="BH38" s="279"/>
      <c r="BI38" s="280"/>
      <c r="BJ38" s="270"/>
      <c r="BK38" s="271"/>
      <c r="BL38" s="271"/>
      <c r="BM38" s="272"/>
      <c r="BN38" s="37"/>
      <c r="BO38" s="37"/>
      <c r="BP38" s="37"/>
      <c r="BQ38" s="37"/>
      <c r="BR38" s="37"/>
      <c r="BS38" s="216" t="str">
        <f t="shared" si="5"/>
        <v/>
      </c>
      <c r="BT38" s="216" t="str">
        <f t="shared" si="6"/>
        <v/>
      </c>
      <c r="BU38" s="216" t="str">
        <f t="shared" si="7"/>
        <v>000000</v>
      </c>
      <c r="BV38" s="217" t="str">
        <f t="shared" si="8"/>
        <v/>
      </c>
      <c r="BW38" s="110"/>
      <c r="BX38" s="111"/>
      <c r="BY38" s="112"/>
      <c r="BZ38" s="111" t="s">
        <v>381</v>
      </c>
      <c r="CA38" s="111"/>
      <c r="CB38" s="111"/>
      <c r="CC38" s="111"/>
      <c r="CD38" s="111" t="s">
        <v>381</v>
      </c>
      <c r="CE38" s="113"/>
      <c r="CF38" s="114" t="s">
        <v>381</v>
      </c>
      <c r="CG38" s="25"/>
      <c r="CH38" s="25"/>
      <c r="CI38" s="25"/>
      <c r="CJ38" s="25"/>
      <c r="CK38" s="25"/>
      <c r="CL38" s="25"/>
      <c r="CM38" s="26"/>
      <c r="CN38" s="25"/>
      <c r="CO38" s="25"/>
      <c r="CP38" s="25" t="s">
        <v>178</v>
      </c>
      <c r="CQ38" s="25"/>
      <c r="CR38" s="25"/>
      <c r="CS38" s="25" t="s">
        <v>178</v>
      </c>
      <c r="CT38" s="25"/>
      <c r="CU38" s="25" t="s">
        <v>178</v>
      </c>
      <c r="CV38" s="25"/>
      <c r="CW38" s="27"/>
      <c r="CX38" s="25"/>
      <c r="CY38" s="25"/>
      <c r="CZ38" s="25"/>
      <c r="DA38" s="25"/>
      <c r="DB38" s="27"/>
      <c r="DC38" s="25"/>
      <c r="DD38" s="27"/>
      <c r="DE38" s="48"/>
      <c r="DF38" s="28"/>
      <c r="DG38" s="28"/>
      <c r="DH38" s="48"/>
      <c r="DI38" s="28"/>
      <c r="DJ38" s="28"/>
      <c r="DK38" s="28"/>
      <c r="DL38" s="25"/>
      <c r="DM38" s="25"/>
      <c r="DN38" s="28"/>
      <c r="DO38" s="25"/>
      <c r="DP38" s="25"/>
      <c r="DQ38" s="25"/>
      <c r="DR38" s="25"/>
      <c r="DS38" s="25"/>
      <c r="DT38" s="25"/>
      <c r="DU38" s="25"/>
      <c r="DV38" s="28"/>
      <c r="DW38" s="25"/>
      <c r="DX38" s="25"/>
      <c r="DY38" s="25"/>
      <c r="DZ38" s="25"/>
      <c r="EA38" s="25" t="s">
        <v>178</v>
      </c>
      <c r="EB38" s="28"/>
      <c r="EC38" s="25"/>
      <c r="ED38" s="28"/>
      <c r="EE38" s="25"/>
      <c r="EF38" s="25"/>
      <c r="EG38" s="25"/>
      <c r="EH38" s="25"/>
      <c r="EI38" s="25"/>
      <c r="EJ38" s="25"/>
      <c r="EK38" s="25"/>
      <c r="EL38" s="25"/>
      <c r="EM38" s="25"/>
      <c r="EN38" s="28"/>
      <c r="EO38" s="28"/>
      <c r="EP38" s="28"/>
      <c r="EQ38" s="28"/>
      <c r="ER38" s="29"/>
      <c r="ES38" s="29"/>
      <c r="ET38" s="29"/>
      <c r="EU38" s="115"/>
    </row>
    <row r="39" spans="1:151" ht="33.75" customHeight="1">
      <c r="A39" s="66">
        <v>38</v>
      </c>
      <c r="B39" s="195">
        <v>18</v>
      </c>
      <c r="C39" s="42"/>
      <c r="D39" s="43"/>
      <c r="E39" s="44"/>
      <c r="F39" s="43"/>
      <c r="G39" s="16"/>
      <c r="H39" s="4"/>
      <c r="I39" s="6"/>
      <c r="J39" s="6"/>
      <c r="K39" s="7"/>
      <c r="L39" s="197" t="str">
        <f t="shared" si="0"/>
        <v/>
      </c>
      <c r="M39" s="8"/>
      <c r="N39" s="6"/>
      <c r="O39" s="339"/>
      <c r="P39" s="339"/>
      <c r="Q39" s="6"/>
      <c r="R39" s="245"/>
      <c r="S39" s="246"/>
      <c r="T39" s="7"/>
      <c r="U39" s="53"/>
      <c r="V39" s="8"/>
      <c r="W39" s="6"/>
      <c r="X39" s="6"/>
      <c r="Y39" s="6"/>
      <c r="Z39" s="7"/>
      <c r="AA39" s="5"/>
      <c r="AB39" s="8"/>
      <c r="AC39" s="6"/>
      <c r="AD39" s="6"/>
      <c r="AE39" s="7"/>
      <c r="AF39" s="5"/>
      <c r="AG39" s="8"/>
      <c r="AH39" s="6"/>
      <c r="AI39" s="6"/>
      <c r="AJ39" s="6"/>
      <c r="AK39" s="7"/>
      <c r="AL39" s="52"/>
      <c r="AM39" s="6"/>
      <c r="AN39" s="6"/>
      <c r="AO39" s="6"/>
      <c r="AP39" s="6"/>
      <c r="AQ39" s="6"/>
      <c r="AR39" s="6"/>
      <c r="AS39" s="7"/>
      <c r="AT39" s="52"/>
      <c r="AU39" s="7"/>
      <c r="AV39" s="52"/>
      <c r="AW39" s="6"/>
      <c r="AX39" s="7"/>
      <c r="AY39" s="52"/>
      <c r="AZ39" s="6"/>
      <c r="BA39" s="58"/>
      <c r="BB39" s="5"/>
      <c r="BC39" s="24"/>
      <c r="BD39" s="278"/>
      <c r="BE39" s="279"/>
      <c r="BF39" s="279"/>
      <c r="BG39" s="279"/>
      <c r="BH39" s="279"/>
      <c r="BI39" s="280"/>
      <c r="BJ39" s="270"/>
      <c r="BK39" s="271"/>
      <c r="BL39" s="271"/>
      <c r="BM39" s="272"/>
      <c r="BN39" s="37"/>
      <c r="BO39" s="37"/>
      <c r="BP39" s="37"/>
      <c r="BQ39" s="37"/>
      <c r="BR39" s="37"/>
      <c r="BS39" s="216" t="str">
        <f t="shared" si="5"/>
        <v/>
      </c>
      <c r="BT39" s="216" t="str">
        <f t="shared" si="6"/>
        <v/>
      </c>
      <c r="BU39" s="216" t="str">
        <f t="shared" si="7"/>
        <v>000000</v>
      </c>
      <c r="BV39" s="217" t="str">
        <f t="shared" si="8"/>
        <v/>
      </c>
      <c r="BW39" s="110"/>
      <c r="BX39" s="111"/>
      <c r="BY39" s="112"/>
      <c r="BZ39" s="111" t="s">
        <v>381</v>
      </c>
      <c r="CA39" s="111"/>
      <c r="CB39" s="111"/>
      <c r="CC39" s="111"/>
      <c r="CD39" s="111" t="s">
        <v>381</v>
      </c>
      <c r="CE39" s="113"/>
      <c r="CF39" s="114" t="s">
        <v>381</v>
      </c>
      <c r="CG39" s="25"/>
      <c r="CH39" s="25"/>
      <c r="CI39" s="25"/>
      <c r="CJ39" s="25"/>
      <c r="CK39" s="25"/>
      <c r="CL39" s="25"/>
      <c r="CM39" s="26"/>
      <c r="CN39" s="25"/>
      <c r="CO39" s="25"/>
      <c r="CP39" s="25" t="s">
        <v>178</v>
      </c>
      <c r="CQ39" s="25"/>
      <c r="CR39" s="25"/>
      <c r="CS39" s="25" t="s">
        <v>178</v>
      </c>
      <c r="CT39" s="25"/>
      <c r="CU39" s="25" t="s">
        <v>178</v>
      </c>
      <c r="CV39" s="25"/>
      <c r="CW39" s="27"/>
      <c r="CX39" s="25"/>
      <c r="CY39" s="25"/>
      <c r="CZ39" s="25"/>
      <c r="DA39" s="25"/>
      <c r="DB39" s="27"/>
      <c r="DC39" s="25"/>
      <c r="DD39" s="27"/>
      <c r="DE39" s="48"/>
      <c r="DF39" s="28"/>
      <c r="DG39" s="28"/>
      <c r="DH39" s="48"/>
      <c r="DI39" s="28"/>
      <c r="DJ39" s="28"/>
      <c r="DK39" s="28"/>
      <c r="DL39" s="25"/>
      <c r="DM39" s="25"/>
      <c r="DN39" s="28"/>
      <c r="DO39" s="25"/>
      <c r="DP39" s="25"/>
      <c r="DQ39" s="25"/>
      <c r="DR39" s="25"/>
      <c r="DS39" s="25"/>
      <c r="DT39" s="25"/>
      <c r="DU39" s="25"/>
      <c r="DV39" s="28"/>
      <c r="DW39" s="25"/>
      <c r="DX39" s="25"/>
      <c r="DY39" s="25"/>
      <c r="DZ39" s="25"/>
      <c r="EA39" s="25" t="s">
        <v>178</v>
      </c>
      <c r="EB39" s="28"/>
      <c r="EC39" s="25"/>
      <c r="ED39" s="28"/>
      <c r="EE39" s="25"/>
      <c r="EF39" s="25"/>
      <c r="EG39" s="25"/>
      <c r="EH39" s="25"/>
      <c r="EI39" s="25"/>
      <c r="EJ39" s="25"/>
      <c r="EK39" s="25"/>
      <c r="EL39" s="25"/>
      <c r="EM39" s="25"/>
      <c r="EN39" s="28"/>
      <c r="EO39" s="28"/>
      <c r="EP39" s="28"/>
      <c r="EQ39" s="28"/>
      <c r="ER39" s="29"/>
      <c r="ES39" s="29"/>
      <c r="ET39" s="29"/>
      <c r="EU39" s="115"/>
    </row>
    <row r="40" spans="1:151" ht="33.75" customHeight="1">
      <c r="A40" s="66">
        <v>39</v>
      </c>
      <c r="B40" s="195">
        <v>19</v>
      </c>
      <c r="C40" s="42"/>
      <c r="D40" s="43"/>
      <c r="E40" s="44"/>
      <c r="F40" s="43"/>
      <c r="G40" s="16"/>
      <c r="H40" s="4"/>
      <c r="I40" s="6"/>
      <c r="J40" s="6"/>
      <c r="K40" s="7"/>
      <c r="L40" s="197" t="str">
        <f t="shared" si="0"/>
        <v/>
      </c>
      <c r="M40" s="8"/>
      <c r="N40" s="6"/>
      <c r="O40" s="339"/>
      <c r="P40" s="339"/>
      <c r="Q40" s="6"/>
      <c r="R40" s="245"/>
      <c r="S40" s="246"/>
      <c r="T40" s="7"/>
      <c r="U40" s="53"/>
      <c r="V40" s="8"/>
      <c r="W40" s="6"/>
      <c r="X40" s="6"/>
      <c r="Y40" s="6"/>
      <c r="Z40" s="7"/>
      <c r="AA40" s="5"/>
      <c r="AB40" s="8"/>
      <c r="AC40" s="6"/>
      <c r="AD40" s="6"/>
      <c r="AE40" s="7"/>
      <c r="AF40" s="5"/>
      <c r="AG40" s="8"/>
      <c r="AH40" s="6"/>
      <c r="AI40" s="6"/>
      <c r="AJ40" s="6"/>
      <c r="AK40" s="7"/>
      <c r="AL40" s="52"/>
      <c r="AM40" s="6"/>
      <c r="AN40" s="6"/>
      <c r="AO40" s="6"/>
      <c r="AP40" s="6"/>
      <c r="AQ40" s="6"/>
      <c r="AR40" s="6"/>
      <c r="AS40" s="7"/>
      <c r="AT40" s="52"/>
      <c r="AU40" s="7"/>
      <c r="AV40" s="52"/>
      <c r="AW40" s="6"/>
      <c r="AX40" s="7"/>
      <c r="AY40" s="52"/>
      <c r="AZ40" s="6"/>
      <c r="BA40" s="58"/>
      <c r="BB40" s="5"/>
      <c r="BC40" s="24"/>
      <c r="BD40" s="278"/>
      <c r="BE40" s="279"/>
      <c r="BF40" s="279"/>
      <c r="BG40" s="279"/>
      <c r="BH40" s="279"/>
      <c r="BI40" s="280"/>
      <c r="BJ40" s="270"/>
      <c r="BK40" s="271"/>
      <c r="BL40" s="271"/>
      <c r="BM40" s="272"/>
      <c r="BN40" s="37"/>
      <c r="BO40" s="37"/>
      <c r="BP40" s="37"/>
      <c r="BQ40" s="37"/>
      <c r="BR40" s="37"/>
      <c r="BS40" s="216" t="str">
        <f t="shared" si="5"/>
        <v/>
      </c>
      <c r="BT40" s="216" t="str">
        <f t="shared" si="6"/>
        <v/>
      </c>
      <c r="BU40" s="216" t="str">
        <f t="shared" si="7"/>
        <v>000000</v>
      </c>
      <c r="BV40" s="217" t="str">
        <f t="shared" si="8"/>
        <v/>
      </c>
      <c r="BW40" s="110"/>
      <c r="BX40" s="111"/>
      <c r="BY40" s="112"/>
      <c r="BZ40" s="111" t="s">
        <v>381</v>
      </c>
      <c r="CA40" s="111"/>
      <c r="CB40" s="111"/>
      <c r="CC40" s="111"/>
      <c r="CD40" s="111" t="s">
        <v>381</v>
      </c>
      <c r="CE40" s="113"/>
      <c r="CF40" s="114" t="s">
        <v>381</v>
      </c>
      <c r="CG40" s="25"/>
      <c r="CH40" s="25"/>
      <c r="CI40" s="25"/>
      <c r="CJ40" s="25"/>
      <c r="CK40" s="25"/>
      <c r="CL40" s="25"/>
      <c r="CM40" s="26"/>
      <c r="CN40" s="25"/>
      <c r="CO40" s="25"/>
      <c r="CP40" s="25" t="s">
        <v>178</v>
      </c>
      <c r="CQ40" s="25"/>
      <c r="CR40" s="25"/>
      <c r="CS40" s="25" t="s">
        <v>178</v>
      </c>
      <c r="CT40" s="25"/>
      <c r="CU40" s="25" t="s">
        <v>178</v>
      </c>
      <c r="CV40" s="25"/>
      <c r="CW40" s="27"/>
      <c r="CX40" s="25"/>
      <c r="CY40" s="25"/>
      <c r="CZ40" s="25"/>
      <c r="DA40" s="25"/>
      <c r="DB40" s="27"/>
      <c r="DC40" s="25"/>
      <c r="DD40" s="27"/>
      <c r="DE40" s="48"/>
      <c r="DF40" s="28"/>
      <c r="DG40" s="28"/>
      <c r="DH40" s="48"/>
      <c r="DI40" s="28"/>
      <c r="DJ40" s="28"/>
      <c r="DK40" s="28"/>
      <c r="DL40" s="25"/>
      <c r="DM40" s="25"/>
      <c r="DN40" s="28"/>
      <c r="DO40" s="25"/>
      <c r="DP40" s="25"/>
      <c r="DQ40" s="25"/>
      <c r="DR40" s="25"/>
      <c r="DS40" s="25"/>
      <c r="DT40" s="25"/>
      <c r="DU40" s="25"/>
      <c r="DV40" s="28"/>
      <c r="DW40" s="25"/>
      <c r="DX40" s="25"/>
      <c r="DY40" s="25"/>
      <c r="DZ40" s="25"/>
      <c r="EA40" s="25" t="s">
        <v>178</v>
      </c>
      <c r="EB40" s="28"/>
      <c r="EC40" s="25"/>
      <c r="ED40" s="28"/>
      <c r="EE40" s="25"/>
      <c r="EF40" s="25"/>
      <c r="EG40" s="25"/>
      <c r="EH40" s="25"/>
      <c r="EI40" s="25"/>
      <c r="EJ40" s="25"/>
      <c r="EK40" s="25"/>
      <c r="EL40" s="25"/>
      <c r="EM40" s="25"/>
      <c r="EN40" s="28"/>
      <c r="EO40" s="28"/>
      <c r="EP40" s="28"/>
      <c r="EQ40" s="28"/>
      <c r="ER40" s="29"/>
      <c r="ES40" s="29"/>
      <c r="ET40" s="29"/>
      <c r="EU40" s="115"/>
    </row>
    <row r="41" spans="1:151" ht="33.75" customHeight="1">
      <c r="A41" s="66">
        <v>40</v>
      </c>
      <c r="B41" s="195">
        <v>20</v>
      </c>
      <c r="C41" s="42"/>
      <c r="D41" s="43"/>
      <c r="E41" s="44"/>
      <c r="F41" s="43"/>
      <c r="G41" s="16"/>
      <c r="H41" s="4"/>
      <c r="I41" s="6"/>
      <c r="J41" s="6"/>
      <c r="K41" s="7"/>
      <c r="L41" s="197" t="str">
        <f t="shared" si="0"/>
        <v/>
      </c>
      <c r="M41" s="8"/>
      <c r="N41" s="6"/>
      <c r="O41" s="339"/>
      <c r="P41" s="339"/>
      <c r="Q41" s="6"/>
      <c r="R41" s="245"/>
      <c r="S41" s="246"/>
      <c r="T41" s="7"/>
      <c r="U41" s="53"/>
      <c r="V41" s="8"/>
      <c r="W41" s="6"/>
      <c r="X41" s="6"/>
      <c r="Y41" s="6"/>
      <c r="Z41" s="7"/>
      <c r="AA41" s="5"/>
      <c r="AB41" s="8"/>
      <c r="AC41" s="6"/>
      <c r="AD41" s="6"/>
      <c r="AE41" s="7"/>
      <c r="AF41" s="5"/>
      <c r="AG41" s="8"/>
      <c r="AH41" s="6"/>
      <c r="AI41" s="6"/>
      <c r="AJ41" s="6"/>
      <c r="AK41" s="7"/>
      <c r="AL41" s="52"/>
      <c r="AM41" s="6"/>
      <c r="AN41" s="6"/>
      <c r="AO41" s="6"/>
      <c r="AP41" s="6"/>
      <c r="AQ41" s="6"/>
      <c r="AR41" s="6"/>
      <c r="AS41" s="7"/>
      <c r="AT41" s="52"/>
      <c r="AU41" s="7"/>
      <c r="AV41" s="52"/>
      <c r="AW41" s="6"/>
      <c r="AX41" s="7"/>
      <c r="AY41" s="52"/>
      <c r="AZ41" s="6"/>
      <c r="BA41" s="58"/>
      <c r="BB41" s="5"/>
      <c r="BC41" s="24"/>
      <c r="BD41" s="278"/>
      <c r="BE41" s="279"/>
      <c r="BF41" s="279"/>
      <c r="BG41" s="279"/>
      <c r="BH41" s="279"/>
      <c r="BI41" s="280"/>
      <c r="BJ41" s="270"/>
      <c r="BK41" s="271"/>
      <c r="BL41" s="271"/>
      <c r="BM41" s="272"/>
      <c r="BN41" s="37"/>
      <c r="BO41" s="37"/>
      <c r="BP41" s="37"/>
      <c r="BQ41" s="37"/>
      <c r="BR41" s="37"/>
      <c r="BS41" s="216" t="str">
        <f t="shared" si="5"/>
        <v/>
      </c>
      <c r="BT41" s="216" t="str">
        <f t="shared" si="6"/>
        <v/>
      </c>
      <c r="BU41" s="216" t="str">
        <f t="shared" si="7"/>
        <v>000000</v>
      </c>
      <c r="BV41" s="217" t="str">
        <f t="shared" si="8"/>
        <v/>
      </c>
      <c r="BW41" s="110"/>
      <c r="BX41" s="111"/>
      <c r="BY41" s="112"/>
      <c r="BZ41" s="111" t="s">
        <v>381</v>
      </c>
      <c r="CA41" s="111"/>
      <c r="CB41" s="111"/>
      <c r="CC41" s="111"/>
      <c r="CD41" s="111" t="s">
        <v>381</v>
      </c>
      <c r="CE41" s="113"/>
      <c r="CF41" s="114" t="s">
        <v>381</v>
      </c>
      <c r="CG41" s="25"/>
      <c r="CH41" s="25"/>
      <c r="CI41" s="25"/>
      <c r="CJ41" s="25"/>
      <c r="CK41" s="25"/>
      <c r="CL41" s="25"/>
      <c r="CM41" s="26"/>
      <c r="CN41" s="25"/>
      <c r="CO41" s="25"/>
      <c r="CP41" s="25" t="s">
        <v>178</v>
      </c>
      <c r="CQ41" s="25"/>
      <c r="CR41" s="25"/>
      <c r="CS41" s="25" t="s">
        <v>178</v>
      </c>
      <c r="CT41" s="25"/>
      <c r="CU41" s="25" t="s">
        <v>178</v>
      </c>
      <c r="CV41" s="25"/>
      <c r="CW41" s="27"/>
      <c r="CX41" s="25"/>
      <c r="CY41" s="25"/>
      <c r="CZ41" s="25"/>
      <c r="DA41" s="25"/>
      <c r="DB41" s="27"/>
      <c r="DC41" s="25"/>
      <c r="DD41" s="27"/>
      <c r="DE41" s="48"/>
      <c r="DF41" s="28"/>
      <c r="DG41" s="28"/>
      <c r="DH41" s="48"/>
      <c r="DI41" s="28"/>
      <c r="DJ41" s="28"/>
      <c r="DK41" s="28"/>
      <c r="DL41" s="25"/>
      <c r="DM41" s="25"/>
      <c r="DN41" s="28"/>
      <c r="DO41" s="25"/>
      <c r="DP41" s="25"/>
      <c r="DQ41" s="25"/>
      <c r="DR41" s="25"/>
      <c r="DS41" s="25"/>
      <c r="DT41" s="25"/>
      <c r="DU41" s="25"/>
      <c r="DV41" s="28"/>
      <c r="DW41" s="25"/>
      <c r="DX41" s="25"/>
      <c r="DY41" s="25"/>
      <c r="DZ41" s="25"/>
      <c r="EA41" s="25" t="s">
        <v>178</v>
      </c>
      <c r="EB41" s="28"/>
      <c r="EC41" s="25"/>
      <c r="ED41" s="28"/>
      <c r="EE41" s="25"/>
      <c r="EF41" s="25"/>
      <c r="EG41" s="25"/>
      <c r="EH41" s="25"/>
      <c r="EI41" s="25"/>
      <c r="EJ41" s="25"/>
      <c r="EK41" s="25"/>
      <c r="EL41" s="25"/>
      <c r="EM41" s="25"/>
      <c r="EN41" s="28"/>
      <c r="EO41" s="28"/>
      <c r="EP41" s="28"/>
      <c r="EQ41" s="28"/>
      <c r="ER41" s="29"/>
      <c r="ES41" s="29"/>
      <c r="ET41" s="29"/>
      <c r="EU41" s="115"/>
    </row>
    <row r="42" spans="1:151" ht="33.75" customHeight="1">
      <c r="A42" s="66">
        <v>41</v>
      </c>
      <c r="B42" s="195">
        <v>21</v>
      </c>
      <c r="C42" s="42"/>
      <c r="D42" s="43"/>
      <c r="E42" s="44"/>
      <c r="F42" s="43"/>
      <c r="G42" s="16"/>
      <c r="H42" s="4"/>
      <c r="I42" s="6"/>
      <c r="J42" s="6"/>
      <c r="K42" s="7"/>
      <c r="L42" s="197" t="str">
        <f t="shared" si="0"/>
        <v/>
      </c>
      <c r="M42" s="8"/>
      <c r="N42" s="6"/>
      <c r="O42" s="339"/>
      <c r="P42" s="339"/>
      <c r="Q42" s="6"/>
      <c r="R42" s="245"/>
      <c r="S42" s="246"/>
      <c r="T42" s="7"/>
      <c r="U42" s="53"/>
      <c r="V42" s="8"/>
      <c r="W42" s="6"/>
      <c r="X42" s="6"/>
      <c r="Y42" s="6"/>
      <c r="Z42" s="7"/>
      <c r="AA42" s="5"/>
      <c r="AB42" s="8"/>
      <c r="AC42" s="6"/>
      <c r="AD42" s="6"/>
      <c r="AE42" s="7"/>
      <c r="AF42" s="5"/>
      <c r="AG42" s="8"/>
      <c r="AH42" s="6"/>
      <c r="AI42" s="6"/>
      <c r="AJ42" s="6"/>
      <c r="AK42" s="7"/>
      <c r="AL42" s="52"/>
      <c r="AM42" s="6"/>
      <c r="AN42" s="6"/>
      <c r="AO42" s="6"/>
      <c r="AP42" s="6"/>
      <c r="AQ42" s="6"/>
      <c r="AR42" s="6"/>
      <c r="AS42" s="7"/>
      <c r="AT42" s="52"/>
      <c r="AU42" s="7"/>
      <c r="AV42" s="52"/>
      <c r="AW42" s="6"/>
      <c r="AX42" s="7"/>
      <c r="AY42" s="52"/>
      <c r="AZ42" s="6"/>
      <c r="BA42" s="58"/>
      <c r="BB42" s="5"/>
      <c r="BC42" s="24"/>
      <c r="BD42" s="278"/>
      <c r="BE42" s="279"/>
      <c r="BF42" s="279"/>
      <c r="BG42" s="279"/>
      <c r="BH42" s="279"/>
      <c r="BI42" s="280"/>
      <c r="BJ42" s="270"/>
      <c r="BK42" s="271"/>
      <c r="BL42" s="271"/>
      <c r="BM42" s="272"/>
      <c r="BN42" s="37"/>
      <c r="BO42" s="37"/>
      <c r="BP42" s="37"/>
      <c r="BQ42" s="37"/>
      <c r="BR42" s="37"/>
      <c r="BS42" s="216" t="str">
        <f t="shared" si="5"/>
        <v/>
      </c>
      <c r="BT42" s="216" t="str">
        <f t="shared" si="6"/>
        <v/>
      </c>
      <c r="BU42" s="216" t="str">
        <f t="shared" si="7"/>
        <v>000000</v>
      </c>
      <c r="BV42" s="217" t="str">
        <f t="shared" si="8"/>
        <v/>
      </c>
      <c r="BW42" s="110"/>
      <c r="BX42" s="111"/>
      <c r="BY42" s="112"/>
      <c r="BZ42" s="111" t="s">
        <v>381</v>
      </c>
      <c r="CA42" s="111"/>
      <c r="CB42" s="111"/>
      <c r="CC42" s="111"/>
      <c r="CD42" s="111" t="s">
        <v>381</v>
      </c>
      <c r="CE42" s="113"/>
      <c r="CF42" s="114" t="s">
        <v>381</v>
      </c>
      <c r="CG42" s="25"/>
      <c r="CH42" s="25"/>
      <c r="CI42" s="25"/>
      <c r="CJ42" s="25"/>
      <c r="CK42" s="25"/>
      <c r="CL42" s="25"/>
      <c r="CM42" s="26"/>
      <c r="CN42" s="25"/>
      <c r="CO42" s="25"/>
      <c r="CP42" s="25" t="s">
        <v>178</v>
      </c>
      <c r="CQ42" s="25"/>
      <c r="CR42" s="25"/>
      <c r="CS42" s="25" t="s">
        <v>178</v>
      </c>
      <c r="CT42" s="25"/>
      <c r="CU42" s="25" t="s">
        <v>178</v>
      </c>
      <c r="CV42" s="25"/>
      <c r="CW42" s="27"/>
      <c r="CX42" s="25"/>
      <c r="CY42" s="25"/>
      <c r="CZ42" s="25"/>
      <c r="DA42" s="25"/>
      <c r="DB42" s="27"/>
      <c r="DC42" s="25"/>
      <c r="DD42" s="27"/>
      <c r="DE42" s="48"/>
      <c r="DF42" s="28"/>
      <c r="DG42" s="28"/>
      <c r="DH42" s="48"/>
      <c r="DI42" s="28"/>
      <c r="DJ42" s="28"/>
      <c r="DK42" s="28"/>
      <c r="DL42" s="25"/>
      <c r="DM42" s="25"/>
      <c r="DN42" s="28"/>
      <c r="DO42" s="25"/>
      <c r="DP42" s="25"/>
      <c r="DQ42" s="25"/>
      <c r="DR42" s="25"/>
      <c r="DS42" s="25"/>
      <c r="DT42" s="25"/>
      <c r="DU42" s="25"/>
      <c r="DV42" s="28"/>
      <c r="DW42" s="25"/>
      <c r="DX42" s="25"/>
      <c r="DY42" s="25"/>
      <c r="DZ42" s="25"/>
      <c r="EA42" s="25" t="s">
        <v>178</v>
      </c>
      <c r="EB42" s="28"/>
      <c r="EC42" s="25"/>
      <c r="ED42" s="28"/>
      <c r="EE42" s="25"/>
      <c r="EF42" s="25"/>
      <c r="EG42" s="25"/>
      <c r="EH42" s="25"/>
      <c r="EI42" s="25"/>
      <c r="EJ42" s="25"/>
      <c r="EK42" s="25"/>
      <c r="EL42" s="25"/>
      <c r="EM42" s="25"/>
      <c r="EN42" s="28"/>
      <c r="EO42" s="28"/>
      <c r="EP42" s="28"/>
      <c r="EQ42" s="28"/>
      <c r="ER42" s="29"/>
      <c r="ES42" s="29"/>
      <c r="ET42" s="29"/>
      <c r="EU42" s="115"/>
    </row>
    <row r="43" spans="1:151" ht="33.75" customHeight="1">
      <c r="A43" s="66">
        <v>42</v>
      </c>
      <c r="B43" s="195">
        <v>22</v>
      </c>
      <c r="C43" s="42"/>
      <c r="D43" s="43"/>
      <c r="E43" s="44"/>
      <c r="F43" s="43"/>
      <c r="G43" s="16"/>
      <c r="H43" s="4"/>
      <c r="I43" s="6"/>
      <c r="J43" s="6"/>
      <c r="K43" s="7"/>
      <c r="L43" s="197" t="str">
        <f t="shared" si="0"/>
        <v/>
      </c>
      <c r="M43" s="8"/>
      <c r="N43" s="6"/>
      <c r="O43" s="339"/>
      <c r="P43" s="339"/>
      <c r="Q43" s="6"/>
      <c r="R43" s="245"/>
      <c r="S43" s="246"/>
      <c r="T43" s="7"/>
      <c r="U43" s="53"/>
      <c r="V43" s="8"/>
      <c r="W43" s="6"/>
      <c r="X43" s="6"/>
      <c r="Y43" s="6"/>
      <c r="Z43" s="7"/>
      <c r="AA43" s="5"/>
      <c r="AB43" s="8"/>
      <c r="AC43" s="6"/>
      <c r="AD43" s="6"/>
      <c r="AE43" s="7"/>
      <c r="AF43" s="5"/>
      <c r="AG43" s="8"/>
      <c r="AH43" s="6"/>
      <c r="AI43" s="6"/>
      <c r="AJ43" s="6"/>
      <c r="AK43" s="7"/>
      <c r="AL43" s="52"/>
      <c r="AM43" s="6"/>
      <c r="AN43" s="6"/>
      <c r="AO43" s="6"/>
      <c r="AP43" s="6"/>
      <c r="AQ43" s="6"/>
      <c r="AR43" s="6"/>
      <c r="AS43" s="7"/>
      <c r="AT43" s="52"/>
      <c r="AU43" s="7"/>
      <c r="AV43" s="52"/>
      <c r="AW43" s="6"/>
      <c r="AX43" s="7"/>
      <c r="AY43" s="52"/>
      <c r="AZ43" s="6"/>
      <c r="BA43" s="58"/>
      <c r="BB43" s="5"/>
      <c r="BC43" s="24"/>
      <c r="BD43" s="278"/>
      <c r="BE43" s="279"/>
      <c r="BF43" s="279"/>
      <c r="BG43" s="279"/>
      <c r="BH43" s="279"/>
      <c r="BI43" s="280"/>
      <c r="BJ43" s="270"/>
      <c r="BK43" s="271"/>
      <c r="BL43" s="271"/>
      <c r="BM43" s="272"/>
      <c r="BN43" s="37"/>
      <c r="BO43" s="37"/>
      <c r="BP43" s="37"/>
      <c r="BQ43" s="37"/>
      <c r="BR43" s="37"/>
      <c r="BS43" s="216" t="str">
        <f t="shared" si="5"/>
        <v/>
      </c>
      <c r="BT43" s="216" t="str">
        <f t="shared" si="6"/>
        <v/>
      </c>
      <c r="BU43" s="216" t="str">
        <f t="shared" si="7"/>
        <v>000000</v>
      </c>
      <c r="BV43" s="217" t="str">
        <f t="shared" si="8"/>
        <v/>
      </c>
      <c r="BW43" s="110"/>
      <c r="BX43" s="111"/>
      <c r="BY43" s="112"/>
      <c r="BZ43" s="111" t="s">
        <v>381</v>
      </c>
      <c r="CA43" s="111"/>
      <c r="CB43" s="111"/>
      <c r="CC43" s="111"/>
      <c r="CD43" s="111" t="s">
        <v>381</v>
      </c>
      <c r="CE43" s="113"/>
      <c r="CF43" s="114" t="s">
        <v>381</v>
      </c>
      <c r="CG43" s="25"/>
      <c r="CH43" s="25"/>
      <c r="CI43" s="25"/>
      <c r="CJ43" s="25"/>
      <c r="CK43" s="25"/>
      <c r="CL43" s="25"/>
      <c r="CM43" s="26"/>
      <c r="CN43" s="25"/>
      <c r="CO43" s="25"/>
      <c r="CP43" s="25" t="s">
        <v>178</v>
      </c>
      <c r="CQ43" s="25"/>
      <c r="CR43" s="25"/>
      <c r="CS43" s="25" t="s">
        <v>178</v>
      </c>
      <c r="CT43" s="25"/>
      <c r="CU43" s="25" t="s">
        <v>178</v>
      </c>
      <c r="CV43" s="25"/>
      <c r="CW43" s="27"/>
      <c r="CX43" s="25"/>
      <c r="CY43" s="25"/>
      <c r="CZ43" s="25"/>
      <c r="DA43" s="25"/>
      <c r="DB43" s="27"/>
      <c r="DC43" s="25"/>
      <c r="DD43" s="27"/>
      <c r="DE43" s="48"/>
      <c r="DF43" s="28"/>
      <c r="DG43" s="28"/>
      <c r="DH43" s="48"/>
      <c r="DI43" s="28"/>
      <c r="DJ43" s="28"/>
      <c r="DK43" s="28"/>
      <c r="DL43" s="25"/>
      <c r="DM43" s="25"/>
      <c r="DN43" s="28"/>
      <c r="DO43" s="25"/>
      <c r="DP43" s="25"/>
      <c r="DQ43" s="25"/>
      <c r="DR43" s="25"/>
      <c r="DS43" s="25"/>
      <c r="DT43" s="25"/>
      <c r="DU43" s="25"/>
      <c r="DV43" s="28"/>
      <c r="DW43" s="25"/>
      <c r="DX43" s="25"/>
      <c r="DY43" s="25"/>
      <c r="DZ43" s="25"/>
      <c r="EA43" s="25" t="s">
        <v>178</v>
      </c>
      <c r="EB43" s="28"/>
      <c r="EC43" s="25"/>
      <c r="ED43" s="28"/>
      <c r="EE43" s="25"/>
      <c r="EF43" s="25"/>
      <c r="EG43" s="25"/>
      <c r="EH43" s="25"/>
      <c r="EI43" s="25"/>
      <c r="EJ43" s="25"/>
      <c r="EK43" s="25"/>
      <c r="EL43" s="25"/>
      <c r="EM43" s="25"/>
      <c r="EN43" s="28"/>
      <c r="EO43" s="28"/>
      <c r="EP43" s="28"/>
      <c r="EQ43" s="28"/>
      <c r="ER43" s="29"/>
      <c r="ES43" s="29"/>
      <c r="ET43" s="29"/>
      <c r="EU43" s="115"/>
    </row>
    <row r="44" spans="1:151" ht="33.75" customHeight="1">
      <c r="A44" s="66">
        <v>43</v>
      </c>
      <c r="B44" s="195">
        <v>23</v>
      </c>
      <c r="C44" s="42"/>
      <c r="D44" s="43"/>
      <c r="E44" s="44"/>
      <c r="F44" s="43"/>
      <c r="G44" s="16"/>
      <c r="H44" s="4"/>
      <c r="I44" s="6"/>
      <c r="J44" s="6"/>
      <c r="K44" s="7"/>
      <c r="L44" s="197" t="str">
        <f t="shared" si="0"/>
        <v/>
      </c>
      <c r="M44" s="8"/>
      <c r="N44" s="6"/>
      <c r="O44" s="339"/>
      <c r="P44" s="339"/>
      <c r="Q44" s="6"/>
      <c r="R44" s="245"/>
      <c r="S44" s="246"/>
      <c r="T44" s="7"/>
      <c r="U44" s="53"/>
      <c r="V44" s="8"/>
      <c r="W44" s="6"/>
      <c r="X44" s="6"/>
      <c r="Y44" s="6"/>
      <c r="Z44" s="7"/>
      <c r="AA44" s="5"/>
      <c r="AB44" s="8"/>
      <c r="AC44" s="6"/>
      <c r="AD44" s="6"/>
      <c r="AE44" s="7"/>
      <c r="AF44" s="5"/>
      <c r="AG44" s="8"/>
      <c r="AH44" s="6"/>
      <c r="AI44" s="6"/>
      <c r="AJ44" s="6"/>
      <c r="AK44" s="7"/>
      <c r="AL44" s="52"/>
      <c r="AM44" s="6"/>
      <c r="AN44" s="6"/>
      <c r="AO44" s="6"/>
      <c r="AP44" s="6"/>
      <c r="AQ44" s="6"/>
      <c r="AR44" s="6"/>
      <c r="AS44" s="7"/>
      <c r="AT44" s="52"/>
      <c r="AU44" s="7"/>
      <c r="AV44" s="52"/>
      <c r="AW44" s="6"/>
      <c r="AX44" s="7"/>
      <c r="AY44" s="52"/>
      <c r="AZ44" s="6"/>
      <c r="BA44" s="58"/>
      <c r="BB44" s="5"/>
      <c r="BC44" s="24"/>
      <c r="BD44" s="278"/>
      <c r="BE44" s="279"/>
      <c r="BF44" s="279"/>
      <c r="BG44" s="279"/>
      <c r="BH44" s="279"/>
      <c r="BI44" s="280"/>
      <c r="BJ44" s="270"/>
      <c r="BK44" s="271"/>
      <c r="BL44" s="271"/>
      <c r="BM44" s="272"/>
      <c r="BN44" s="37"/>
      <c r="BO44" s="37"/>
      <c r="BP44" s="37"/>
      <c r="BQ44" s="37"/>
      <c r="BR44" s="37"/>
      <c r="BS44" s="216" t="str">
        <f t="shared" si="5"/>
        <v/>
      </c>
      <c r="BT44" s="216" t="str">
        <f t="shared" si="6"/>
        <v/>
      </c>
      <c r="BU44" s="216" t="str">
        <f t="shared" si="7"/>
        <v>000000</v>
      </c>
      <c r="BV44" s="217" t="str">
        <f t="shared" si="8"/>
        <v/>
      </c>
      <c r="BW44" s="110"/>
      <c r="BX44" s="111"/>
      <c r="BY44" s="112"/>
      <c r="BZ44" s="111" t="s">
        <v>381</v>
      </c>
      <c r="CA44" s="111"/>
      <c r="CB44" s="111"/>
      <c r="CC44" s="111"/>
      <c r="CD44" s="111" t="s">
        <v>381</v>
      </c>
      <c r="CE44" s="113"/>
      <c r="CF44" s="114" t="s">
        <v>381</v>
      </c>
      <c r="CG44" s="25"/>
      <c r="CH44" s="25"/>
      <c r="CI44" s="25"/>
      <c r="CJ44" s="25"/>
      <c r="CK44" s="25"/>
      <c r="CL44" s="25"/>
      <c r="CM44" s="26"/>
      <c r="CN44" s="25"/>
      <c r="CO44" s="25"/>
      <c r="CP44" s="25" t="s">
        <v>178</v>
      </c>
      <c r="CQ44" s="25"/>
      <c r="CR44" s="25"/>
      <c r="CS44" s="25" t="s">
        <v>178</v>
      </c>
      <c r="CT44" s="25"/>
      <c r="CU44" s="25" t="s">
        <v>178</v>
      </c>
      <c r="CV44" s="25"/>
      <c r="CW44" s="27"/>
      <c r="CX44" s="25"/>
      <c r="CY44" s="25"/>
      <c r="CZ44" s="25"/>
      <c r="DA44" s="25"/>
      <c r="DB44" s="27"/>
      <c r="DC44" s="25"/>
      <c r="DD44" s="27"/>
      <c r="DE44" s="48"/>
      <c r="DF44" s="28"/>
      <c r="DG44" s="28"/>
      <c r="DH44" s="48"/>
      <c r="DI44" s="28"/>
      <c r="DJ44" s="28"/>
      <c r="DK44" s="28"/>
      <c r="DL44" s="25"/>
      <c r="DM44" s="25"/>
      <c r="DN44" s="28"/>
      <c r="DO44" s="25"/>
      <c r="DP44" s="25"/>
      <c r="DQ44" s="25"/>
      <c r="DR44" s="25"/>
      <c r="DS44" s="25"/>
      <c r="DT44" s="25"/>
      <c r="DU44" s="25"/>
      <c r="DV44" s="28"/>
      <c r="DW44" s="25"/>
      <c r="DX44" s="25"/>
      <c r="DY44" s="25"/>
      <c r="DZ44" s="25"/>
      <c r="EA44" s="25" t="s">
        <v>178</v>
      </c>
      <c r="EB44" s="28"/>
      <c r="EC44" s="25"/>
      <c r="ED44" s="28"/>
      <c r="EE44" s="25"/>
      <c r="EF44" s="25"/>
      <c r="EG44" s="25"/>
      <c r="EH44" s="25"/>
      <c r="EI44" s="25"/>
      <c r="EJ44" s="25"/>
      <c r="EK44" s="25"/>
      <c r="EL44" s="25"/>
      <c r="EM44" s="25"/>
      <c r="EN44" s="28"/>
      <c r="EO44" s="28"/>
      <c r="EP44" s="28"/>
      <c r="EQ44" s="28"/>
      <c r="ER44" s="29"/>
      <c r="ES44" s="29"/>
      <c r="ET44" s="29"/>
      <c r="EU44" s="115"/>
    </row>
    <row r="45" spans="1:151" ht="33.75" customHeight="1">
      <c r="A45" s="66">
        <v>44</v>
      </c>
      <c r="B45" s="195">
        <v>24</v>
      </c>
      <c r="C45" s="42"/>
      <c r="D45" s="43"/>
      <c r="E45" s="44"/>
      <c r="F45" s="43"/>
      <c r="G45" s="16"/>
      <c r="H45" s="4"/>
      <c r="I45" s="6"/>
      <c r="J45" s="6"/>
      <c r="K45" s="7"/>
      <c r="L45" s="197" t="str">
        <f t="shared" si="0"/>
        <v/>
      </c>
      <c r="M45" s="8"/>
      <c r="N45" s="6"/>
      <c r="O45" s="339"/>
      <c r="P45" s="339"/>
      <c r="Q45" s="6"/>
      <c r="R45" s="245"/>
      <c r="S45" s="246"/>
      <c r="T45" s="7"/>
      <c r="U45" s="53"/>
      <c r="V45" s="8"/>
      <c r="W45" s="6"/>
      <c r="X45" s="6"/>
      <c r="Y45" s="6"/>
      <c r="Z45" s="7"/>
      <c r="AA45" s="5"/>
      <c r="AB45" s="8"/>
      <c r="AC45" s="6"/>
      <c r="AD45" s="6"/>
      <c r="AE45" s="7"/>
      <c r="AF45" s="5"/>
      <c r="AG45" s="8"/>
      <c r="AH45" s="6"/>
      <c r="AI45" s="6"/>
      <c r="AJ45" s="6"/>
      <c r="AK45" s="7"/>
      <c r="AL45" s="52"/>
      <c r="AM45" s="6"/>
      <c r="AN45" s="6"/>
      <c r="AO45" s="6"/>
      <c r="AP45" s="6"/>
      <c r="AQ45" s="6"/>
      <c r="AR45" s="6"/>
      <c r="AS45" s="7"/>
      <c r="AT45" s="52"/>
      <c r="AU45" s="7"/>
      <c r="AV45" s="52"/>
      <c r="AW45" s="6"/>
      <c r="AX45" s="7"/>
      <c r="AY45" s="52"/>
      <c r="AZ45" s="6"/>
      <c r="BA45" s="58"/>
      <c r="BB45" s="5"/>
      <c r="BC45" s="24"/>
      <c r="BD45" s="278"/>
      <c r="BE45" s="279"/>
      <c r="BF45" s="279"/>
      <c r="BG45" s="279"/>
      <c r="BH45" s="279"/>
      <c r="BI45" s="280"/>
      <c r="BJ45" s="270"/>
      <c r="BK45" s="271"/>
      <c r="BL45" s="271"/>
      <c r="BM45" s="272"/>
      <c r="BN45" s="37"/>
      <c r="BO45" s="37"/>
      <c r="BP45" s="37"/>
      <c r="BQ45" s="37"/>
      <c r="BR45" s="37"/>
      <c r="BS45" s="216" t="str">
        <f t="shared" si="5"/>
        <v/>
      </c>
      <c r="BT45" s="216" t="str">
        <f t="shared" si="6"/>
        <v/>
      </c>
      <c r="BU45" s="216" t="str">
        <f t="shared" si="7"/>
        <v>000000</v>
      </c>
      <c r="BV45" s="217" t="str">
        <f t="shared" si="8"/>
        <v/>
      </c>
      <c r="BW45" s="110"/>
      <c r="BX45" s="111"/>
      <c r="BY45" s="112"/>
      <c r="BZ45" s="111" t="s">
        <v>381</v>
      </c>
      <c r="CA45" s="111"/>
      <c r="CB45" s="111"/>
      <c r="CC45" s="111"/>
      <c r="CD45" s="111" t="s">
        <v>381</v>
      </c>
      <c r="CE45" s="113"/>
      <c r="CF45" s="114" t="s">
        <v>381</v>
      </c>
      <c r="CG45" s="25"/>
      <c r="CH45" s="25"/>
      <c r="CI45" s="25"/>
      <c r="CJ45" s="25"/>
      <c r="CK45" s="25"/>
      <c r="CL45" s="25"/>
      <c r="CM45" s="26"/>
      <c r="CN45" s="25"/>
      <c r="CO45" s="25"/>
      <c r="CP45" s="25" t="s">
        <v>178</v>
      </c>
      <c r="CQ45" s="25"/>
      <c r="CR45" s="25"/>
      <c r="CS45" s="25" t="s">
        <v>178</v>
      </c>
      <c r="CT45" s="25"/>
      <c r="CU45" s="25" t="s">
        <v>178</v>
      </c>
      <c r="CV45" s="25"/>
      <c r="CW45" s="27"/>
      <c r="CX45" s="25"/>
      <c r="CY45" s="25"/>
      <c r="CZ45" s="25"/>
      <c r="DA45" s="25"/>
      <c r="DB45" s="27"/>
      <c r="DC45" s="25"/>
      <c r="DD45" s="27"/>
      <c r="DE45" s="48"/>
      <c r="DF45" s="28"/>
      <c r="DG45" s="28"/>
      <c r="DH45" s="48"/>
      <c r="DI45" s="28"/>
      <c r="DJ45" s="28"/>
      <c r="DK45" s="28"/>
      <c r="DL45" s="25"/>
      <c r="DM45" s="25"/>
      <c r="DN45" s="28"/>
      <c r="DO45" s="25"/>
      <c r="DP45" s="25"/>
      <c r="DQ45" s="25"/>
      <c r="DR45" s="25"/>
      <c r="DS45" s="25"/>
      <c r="DT45" s="25"/>
      <c r="DU45" s="25"/>
      <c r="DV45" s="28"/>
      <c r="DW45" s="25"/>
      <c r="DX45" s="25"/>
      <c r="DY45" s="25"/>
      <c r="DZ45" s="25"/>
      <c r="EA45" s="25" t="s">
        <v>178</v>
      </c>
      <c r="EB45" s="28"/>
      <c r="EC45" s="25"/>
      <c r="ED45" s="28"/>
      <c r="EE45" s="25"/>
      <c r="EF45" s="25"/>
      <c r="EG45" s="25"/>
      <c r="EH45" s="25"/>
      <c r="EI45" s="25"/>
      <c r="EJ45" s="25"/>
      <c r="EK45" s="25"/>
      <c r="EL45" s="25"/>
      <c r="EM45" s="25"/>
      <c r="EN45" s="28"/>
      <c r="EO45" s="28"/>
      <c r="EP45" s="28"/>
      <c r="EQ45" s="28"/>
      <c r="ER45" s="29"/>
      <c r="ES45" s="29"/>
      <c r="ET45" s="29"/>
      <c r="EU45" s="115"/>
    </row>
    <row r="46" spans="1:151" ht="33.75" customHeight="1">
      <c r="A46" s="66">
        <v>45</v>
      </c>
      <c r="B46" s="195">
        <v>25</v>
      </c>
      <c r="C46" s="42"/>
      <c r="D46" s="43"/>
      <c r="E46" s="44"/>
      <c r="F46" s="43"/>
      <c r="G46" s="16"/>
      <c r="H46" s="4"/>
      <c r="I46" s="6"/>
      <c r="J46" s="6"/>
      <c r="K46" s="7"/>
      <c r="L46" s="197" t="str">
        <f t="shared" si="0"/>
        <v/>
      </c>
      <c r="M46" s="8"/>
      <c r="N46" s="6"/>
      <c r="O46" s="339"/>
      <c r="P46" s="339"/>
      <c r="Q46" s="6"/>
      <c r="R46" s="245"/>
      <c r="S46" s="246"/>
      <c r="T46" s="7"/>
      <c r="U46" s="53"/>
      <c r="V46" s="8"/>
      <c r="W46" s="6"/>
      <c r="X46" s="6"/>
      <c r="Y46" s="6"/>
      <c r="Z46" s="7"/>
      <c r="AA46" s="5"/>
      <c r="AB46" s="8"/>
      <c r="AC46" s="6"/>
      <c r="AD46" s="6"/>
      <c r="AE46" s="7"/>
      <c r="AF46" s="5"/>
      <c r="AG46" s="8"/>
      <c r="AH46" s="6"/>
      <c r="AI46" s="6"/>
      <c r="AJ46" s="6"/>
      <c r="AK46" s="7"/>
      <c r="AL46" s="52"/>
      <c r="AM46" s="6"/>
      <c r="AN46" s="6"/>
      <c r="AO46" s="6"/>
      <c r="AP46" s="6"/>
      <c r="AQ46" s="6"/>
      <c r="AR46" s="6"/>
      <c r="AS46" s="7"/>
      <c r="AT46" s="52"/>
      <c r="AU46" s="7"/>
      <c r="AV46" s="52"/>
      <c r="AW46" s="6"/>
      <c r="AX46" s="7"/>
      <c r="AY46" s="52"/>
      <c r="AZ46" s="6"/>
      <c r="BA46" s="58"/>
      <c r="BB46" s="5"/>
      <c r="BC46" s="24"/>
      <c r="BD46" s="278"/>
      <c r="BE46" s="279"/>
      <c r="BF46" s="279"/>
      <c r="BG46" s="279"/>
      <c r="BH46" s="279"/>
      <c r="BI46" s="280"/>
      <c r="BJ46" s="270"/>
      <c r="BK46" s="271"/>
      <c r="BL46" s="271"/>
      <c r="BM46" s="272"/>
      <c r="BN46" s="37"/>
      <c r="BO46" s="37"/>
      <c r="BP46" s="37"/>
      <c r="BQ46" s="37"/>
      <c r="BR46" s="37"/>
      <c r="BS46" s="216" t="str">
        <f t="shared" si="5"/>
        <v/>
      </c>
      <c r="BT46" s="216" t="str">
        <f t="shared" si="6"/>
        <v/>
      </c>
      <c r="BU46" s="216" t="str">
        <f t="shared" si="7"/>
        <v>000000</v>
      </c>
      <c r="BV46" s="217" t="str">
        <f t="shared" si="8"/>
        <v/>
      </c>
      <c r="BW46" s="110"/>
      <c r="BX46" s="111"/>
      <c r="BY46" s="112"/>
      <c r="BZ46" s="111" t="s">
        <v>381</v>
      </c>
      <c r="CA46" s="111"/>
      <c r="CB46" s="111"/>
      <c r="CC46" s="111"/>
      <c r="CD46" s="111" t="s">
        <v>381</v>
      </c>
      <c r="CE46" s="113"/>
      <c r="CF46" s="114" t="s">
        <v>381</v>
      </c>
      <c r="CG46" s="25"/>
      <c r="CH46" s="25"/>
      <c r="CI46" s="25"/>
      <c r="CJ46" s="25"/>
      <c r="CK46" s="25"/>
      <c r="CL46" s="25"/>
      <c r="CM46" s="26"/>
      <c r="CN46" s="25"/>
      <c r="CO46" s="25"/>
      <c r="CP46" s="25" t="s">
        <v>178</v>
      </c>
      <c r="CQ46" s="25"/>
      <c r="CR46" s="25"/>
      <c r="CS46" s="25" t="s">
        <v>178</v>
      </c>
      <c r="CT46" s="25"/>
      <c r="CU46" s="25" t="s">
        <v>178</v>
      </c>
      <c r="CV46" s="25"/>
      <c r="CW46" s="27"/>
      <c r="CX46" s="25"/>
      <c r="CY46" s="25"/>
      <c r="CZ46" s="25"/>
      <c r="DA46" s="25"/>
      <c r="DB46" s="27"/>
      <c r="DC46" s="25"/>
      <c r="DD46" s="27"/>
      <c r="DE46" s="48"/>
      <c r="DF46" s="28"/>
      <c r="DG46" s="28"/>
      <c r="DH46" s="48"/>
      <c r="DI46" s="28"/>
      <c r="DJ46" s="28"/>
      <c r="DK46" s="28"/>
      <c r="DL46" s="25"/>
      <c r="DM46" s="25"/>
      <c r="DN46" s="28"/>
      <c r="DO46" s="25"/>
      <c r="DP46" s="25"/>
      <c r="DQ46" s="25"/>
      <c r="DR46" s="25"/>
      <c r="DS46" s="25"/>
      <c r="DT46" s="25"/>
      <c r="DU46" s="25"/>
      <c r="DV46" s="28"/>
      <c r="DW46" s="25"/>
      <c r="DX46" s="25"/>
      <c r="DY46" s="25"/>
      <c r="DZ46" s="25"/>
      <c r="EA46" s="25" t="s">
        <v>178</v>
      </c>
      <c r="EB46" s="28"/>
      <c r="EC46" s="25"/>
      <c r="ED46" s="28"/>
      <c r="EE46" s="25"/>
      <c r="EF46" s="25"/>
      <c r="EG46" s="25"/>
      <c r="EH46" s="25"/>
      <c r="EI46" s="25"/>
      <c r="EJ46" s="25"/>
      <c r="EK46" s="25"/>
      <c r="EL46" s="25"/>
      <c r="EM46" s="25"/>
      <c r="EN46" s="28"/>
      <c r="EO46" s="28"/>
      <c r="EP46" s="28"/>
      <c r="EQ46" s="28"/>
      <c r="ER46" s="29"/>
      <c r="ES46" s="29"/>
      <c r="ET46" s="29"/>
      <c r="EU46" s="115"/>
    </row>
    <row r="47" spans="1:151" ht="33.75" customHeight="1">
      <c r="A47" s="66">
        <v>46</v>
      </c>
      <c r="B47" s="195">
        <v>26</v>
      </c>
      <c r="C47" s="42"/>
      <c r="D47" s="43"/>
      <c r="E47" s="44"/>
      <c r="F47" s="43"/>
      <c r="G47" s="16"/>
      <c r="H47" s="4"/>
      <c r="I47" s="6"/>
      <c r="J47" s="6"/>
      <c r="K47" s="7"/>
      <c r="L47" s="197" t="str">
        <f t="shared" si="0"/>
        <v/>
      </c>
      <c r="M47" s="8"/>
      <c r="N47" s="6"/>
      <c r="O47" s="339"/>
      <c r="P47" s="339"/>
      <c r="Q47" s="6"/>
      <c r="R47" s="245"/>
      <c r="S47" s="246"/>
      <c r="T47" s="7"/>
      <c r="U47" s="53"/>
      <c r="V47" s="8"/>
      <c r="W47" s="6"/>
      <c r="X47" s="6"/>
      <c r="Y47" s="6"/>
      <c r="Z47" s="7"/>
      <c r="AA47" s="5"/>
      <c r="AB47" s="8"/>
      <c r="AC47" s="6"/>
      <c r="AD47" s="6"/>
      <c r="AE47" s="7"/>
      <c r="AF47" s="5"/>
      <c r="AG47" s="8"/>
      <c r="AH47" s="6"/>
      <c r="AI47" s="6"/>
      <c r="AJ47" s="6"/>
      <c r="AK47" s="7"/>
      <c r="AL47" s="52"/>
      <c r="AM47" s="6"/>
      <c r="AN47" s="6"/>
      <c r="AO47" s="6"/>
      <c r="AP47" s="6"/>
      <c r="AQ47" s="6"/>
      <c r="AR47" s="6"/>
      <c r="AS47" s="7"/>
      <c r="AT47" s="52"/>
      <c r="AU47" s="7"/>
      <c r="AV47" s="52"/>
      <c r="AW47" s="6"/>
      <c r="AX47" s="7"/>
      <c r="AY47" s="52"/>
      <c r="AZ47" s="6"/>
      <c r="BA47" s="58"/>
      <c r="BB47" s="5"/>
      <c r="BC47" s="24"/>
      <c r="BD47" s="278"/>
      <c r="BE47" s="279"/>
      <c r="BF47" s="279"/>
      <c r="BG47" s="279"/>
      <c r="BH47" s="279"/>
      <c r="BI47" s="280"/>
      <c r="BJ47" s="270"/>
      <c r="BK47" s="271"/>
      <c r="BL47" s="271"/>
      <c r="BM47" s="272"/>
      <c r="BN47" s="37"/>
      <c r="BO47" s="37"/>
      <c r="BP47" s="37"/>
      <c r="BQ47" s="37"/>
      <c r="BR47" s="37"/>
      <c r="BS47" s="216" t="str">
        <f t="shared" si="5"/>
        <v/>
      </c>
      <c r="BT47" s="216" t="str">
        <f t="shared" si="6"/>
        <v/>
      </c>
      <c r="BU47" s="216" t="str">
        <f t="shared" si="7"/>
        <v>000000</v>
      </c>
      <c r="BV47" s="217" t="str">
        <f t="shared" si="8"/>
        <v/>
      </c>
      <c r="BW47" s="110"/>
      <c r="BX47" s="111"/>
      <c r="BY47" s="112"/>
      <c r="BZ47" s="111" t="s">
        <v>381</v>
      </c>
      <c r="CA47" s="111"/>
      <c r="CB47" s="111"/>
      <c r="CC47" s="111"/>
      <c r="CD47" s="111" t="s">
        <v>381</v>
      </c>
      <c r="CE47" s="113"/>
      <c r="CF47" s="114" t="s">
        <v>381</v>
      </c>
      <c r="CG47" s="25"/>
      <c r="CH47" s="25"/>
      <c r="CI47" s="25"/>
      <c r="CJ47" s="25"/>
      <c r="CK47" s="25"/>
      <c r="CL47" s="25"/>
      <c r="CM47" s="26"/>
      <c r="CN47" s="25"/>
      <c r="CO47" s="25"/>
      <c r="CP47" s="25" t="s">
        <v>178</v>
      </c>
      <c r="CQ47" s="25"/>
      <c r="CR47" s="25"/>
      <c r="CS47" s="25" t="s">
        <v>178</v>
      </c>
      <c r="CT47" s="25"/>
      <c r="CU47" s="25" t="s">
        <v>178</v>
      </c>
      <c r="CV47" s="25"/>
      <c r="CW47" s="27"/>
      <c r="CX47" s="25"/>
      <c r="CY47" s="25"/>
      <c r="CZ47" s="25"/>
      <c r="DA47" s="25"/>
      <c r="DB47" s="27"/>
      <c r="DC47" s="25"/>
      <c r="DD47" s="27"/>
      <c r="DE47" s="48"/>
      <c r="DF47" s="28"/>
      <c r="DG47" s="28"/>
      <c r="DH47" s="48"/>
      <c r="DI47" s="28"/>
      <c r="DJ47" s="28"/>
      <c r="DK47" s="28"/>
      <c r="DL47" s="25"/>
      <c r="DM47" s="25"/>
      <c r="DN47" s="28"/>
      <c r="DO47" s="25"/>
      <c r="DP47" s="25"/>
      <c r="DQ47" s="25"/>
      <c r="DR47" s="25"/>
      <c r="DS47" s="25"/>
      <c r="DT47" s="25"/>
      <c r="DU47" s="25"/>
      <c r="DV47" s="28"/>
      <c r="DW47" s="25"/>
      <c r="DX47" s="25"/>
      <c r="DY47" s="25"/>
      <c r="DZ47" s="25"/>
      <c r="EA47" s="25" t="s">
        <v>178</v>
      </c>
      <c r="EB47" s="28"/>
      <c r="EC47" s="25"/>
      <c r="ED47" s="28"/>
      <c r="EE47" s="25"/>
      <c r="EF47" s="25"/>
      <c r="EG47" s="25"/>
      <c r="EH47" s="25"/>
      <c r="EI47" s="25"/>
      <c r="EJ47" s="25"/>
      <c r="EK47" s="25"/>
      <c r="EL47" s="25"/>
      <c r="EM47" s="25"/>
      <c r="EN47" s="28"/>
      <c r="EO47" s="28"/>
      <c r="EP47" s="28"/>
      <c r="EQ47" s="28"/>
      <c r="ER47" s="29"/>
      <c r="ES47" s="29"/>
      <c r="ET47" s="29"/>
      <c r="EU47" s="115"/>
    </row>
    <row r="48" spans="1:151" ht="33.75" customHeight="1">
      <c r="A48" s="66">
        <v>47</v>
      </c>
      <c r="B48" s="195">
        <v>27</v>
      </c>
      <c r="C48" s="42"/>
      <c r="D48" s="43"/>
      <c r="E48" s="44"/>
      <c r="F48" s="43"/>
      <c r="G48" s="16"/>
      <c r="H48" s="4"/>
      <c r="I48" s="6"/>
      <c r="J48" s="6"/>
      <c r="K48" s="7"/>
      <c r="L48" s="197" t="str">
        <f t="shared" si="0"/>
        <v/>
      </c>
      <c r="M48" s="8"/>
      <c r="N48" s="6"/>
      <c r="O48" s="339"/>
      <c r="P48" s="339"/>
      <c r="Q48" s="6"/>
      <c r="R48" s="245"/>
      <c r="S48" s="246"/>
      <c r="T48" s="7"/>
      <c r="U48" s="53"/>
      <c r="V48" s="8"/>
      <c r="W48" s="6"/>
      <c r="X48" s="6"/>
      <c r="Y48" s="6"/>
      <c r="Z48" s="7"/>
      <c r="AA48" s="5"/>
      <c r="AB48" s="8"/>
      <c r="AC48" s="6"/>
      <c r="AD48" s="6"/>
      <c r="AE48" s="7"/>
      <c r="AF48" s="5"/>
      <c r="AG48" s="8"/>
      <c r="AH48" s="6"/>
      <c r="AI48" s="6"/>
      <c r="AJ48" s="6"/>
      <c r="AK48" s="7"/>
      <c r="AL48" s="52"/>
      <c r="AM48" s="6"/>
      <c r="AN48" s="6"/>
      <c r="AO48" s="6"/>
      <c r="AP48" s="6"/>
      <c r="AQ48" s="6"/>
      <c r="AR48" s="6"/>
      <c r="AS48" s="7"/>
      <c r="AT48" s="52"/>
      <c r="AU48" s="7"/>
      <c r="AV48" s="52"/>
      <c r="AW48" s="6"/>
      <c r="AX48" s="7"/>
      <c r="AY48" s="52"/>
      <c r="AZ48" s="6"/>
      <c r="BA48" s="58"/>
      <c r="BB48" s="5"/>
      <c r="BC48" s="24"/>
      <c r="BD48" s="278"/>
      <c r="BE48" s="279"/>
      <c r="BF48" s="279"/>
      <c r="BG48" s="279"/>
      <c r="BH48" s="279"/>
      <c r="BI48" s="280"/>
      <c r="BJ48" s="270"/>
      <c r="BK48" s="271"/>
      <c r="BL48" s="271"/>
      <c r="BM48" s="272"/>
      <c r="BN48" s="37"/>
      <c r="BO48" s="37"/>
      <c r="BP48" s="37"/>
      <c r="BQ48" s="37"/>
      <c r="BR48" s="37"/>
      <c r="BS48" s="216" t="str">
        <f t="shared" si="5"/>
        <v/>
      </c>
      <c r="BT48" s="216" t="str">
        <f t="shared" si="6"/>
        <v/>
      </c>
      <c r="BU48" s="216" t="str">
        <f t="shared" si="7"/>
        <v>000000</v>
      </c>
      <c r="BV48" s="217" t="str">
        <f t="shared" si="8"/>
        <v/>
      </c>
      <c r="BW48" s="110"/>
      <c r="BX48" s="111"/>
      <c r="BY48" s="112"/>
      <c r="BZ48" s="111" t="s">
        <v>381</v>
      </c>
      <c r="CA48" s="111"/>
      <c r="CB48" s="111"/>
      <c r="CC48" s="111"/>
      <c r="CD48" s="111" t="s">
        <v>381</v>
      </c>
      <c r="CE48" s="113"/>
      <c r="CF48" s="114" t="s">
        <v>381</v>
      </c>
      <c r="CG48" s="25"/>
      <c r="CH48" s="25"/>
      <c r="CI48" s="25"/>
      <c r="CJ48" s="25"/>
      <c r="CK48" s="25"/>
      <c r="CL48" s="25"/>
      <c r="CM48" s="26"/>
      <c r="CN48" s="25"/>
      <c r="CO48" s="25"/>
      <c r="CP48" s="25" t="s">
        <v>178</v>
      </c>
      <c r="CQ48" s="25"/>
      <c r="CR48" s="25"/>
      <c r="CS48" s="25" t="s">
        <v>178</v>
      </c>
      <c r="CT48" s="25"/>
      <c r="CU48" s="25" t="s">
        <v>178</v>
      </c>
      <c r="CV48" s="25"/>
      <c r="CW48" s="27"/>
      <c r="CX48" s="25"/>
      <c r="CY48" s="25"/>
      <c r="CZ48" s="25"/>
      <c r="DA48" s="25"/>
      <c r="DB48" s="27"/>
      <c r="DC48" s="25"/>
      <c r="DD48" s="27"/>
      <c r="DE48" s="48"/>
      <c r="DF48" s="28"/>
      <c r="DG48" s="28"/>
      <c r="DH48" s="48"/>
      <c r="DI48" s="28"/>
      <c r="DJ48" s="28"/>
      <c r="DK48" s="28"/>
      <c r="DL48" s="25"/>
      <c r="DM48" s="25"/>
      <c r="DN48" s="28"/>
      <c r="DO48" s="25"/>
      <c r="DP48" s="25"/>
      <c r="DQ48" s="25"/>
      <c r="DR48" s="25"/>
      <c r="DS48" s="25"/>
      <c r="DT48" s="25"/>
      <c r="DU48" s="25"/>
      <c r="DV48" s="28"/>
      <c r="DW48" s="25"/>
      <c r="DX48" s="25"/>
      <c r="DY48" s="25"/>
      <c r="DZ48" s="25"/>
      <c r="EA48" s="25" t="s">
        <v>178</v>
      </c>
      <c r="EB48" s="28"/>
      <c r="EC48" s="25"/>
      <c r="ED48" s="28"/>
      <c r="EE48" s="25"/>
      <c r="EF48" s="25"/>
      <c r="EG48" s="25"/>
      <c r="EH48" s="25"/>
      <c r="EI48" s="25"/>
      <c r="EJ48" s="25"/>
      <c r="EK48" s="25"/>
      <c r="EL48" s="25"/>
      <c r="EM48" s="25"/>
      <c r="EN48" s="28"/>
      <c r="EO48" s="28"/>
      <c r="EP48" s="28"/>
      <c r="EQ48" s="28"/>
      <c r="ER48" s="29"/>
      <c r="ES48" s="29"/>
      <c r="ET48" s="29"/>
      <c r="EU48" s="115"/>
    </row>
    <row r="49" spans="1:151" ht="33.75" customHeight="1">
      <c r="A49" s="66">
        <v>48</v>
      </c>
      <c r="B49" s="195">
        <v>28</v>
      </c>
      <c r="C49" s="42"/>
      <c r="D49" s="43"/>
      <c r="E49" s="44"/>
      <c r="F49" s="43"/>
      <c r="G49" s="16"/>
      <c r="H49" s="4"/>
      <c r="I49" s="6"/>
      <c r="J49" s="6"/>
      <c r="K49" s="7"/>
      <c r="L49" s="197" t="str">
        <f t="shared" si="0"/>
        <v/>
      </c>
      <c r="M49" s="8"/>
      <c r="N49" s="6"/>
      <c r="O49" s="339"/>
      <c r="P49" s="339"/>
      <c r="Q49" s="6"/>
      <c r="R49" s="245"/>
      <c r="S49" s="246"/>
      <c r="T49" s="7"/>
      <c r="U49" s="53"/>
      <c r="V49" s="8"/>
      <c r="W49" s="6"/>
      <c r="X49" s="6"/>
      <c r="Y49" s="6"/>
      <c r="Z49" s="7"/>
      <c r="AA49" s="5"/>
      <c r="AB49" s="8"/>
      <c r="AC49" s="6"/>
      <c r="AD49" s="6"/>
      <c r="AE49" s="7"/>
      <c r="AF49" s="5"/>
      <c r="AG49" s="8"/>
      <c r="AH49" s="6"/>
      <c r="AI49" s="6"/>
      <c r="AJ49" s="6"/>
      <c r="AK49" s="7"/>
      <c r="AL49" s="52"/>
      <c r="AM49" s="6"/>
      <c r="AN49" s="6"/>
      <c r="AO49" s="6"/>
      <c r="AP49" s="6"/>
      <c r="AQ49" s="6"/>
      <c r="AR49" s="6"/>
      <c r="AS49" s="7"/>
      <c r="AT49" s="52"/>
      <c r="AU49" s="7"/>
      <c r="AV49" s="52"/>
      <c r="AW49" s="6"/>
      <c r="AX49" s="7"/>
      <c r="AY49" s="52"/>
      <c r="AZ49" s="6"/>
      <c r="BA49" s="58"/>
      <c r="BB49" s="5"/>
      <c r="BC49" s="24"/>
      <c r="BD49" s="278"/>
      <c r="BE49" s="279"/>
      <c r="BF49" s="279"/>
      <c r="BG49" s="279"/>
      <c r="BH49" s="279"/>
      <c r="BI49" s="280"/>
      <c r="BJ49" s="270"/>
      <c r="BK49" s="271"/>
      <c r="BL49" s="271"/>
      <c r="BM49" s="272"/>
      <c r="BN49" s="37"/>
      <c r="BO49" s="37"/>
      <c r="BP49" s="37"/>
      <c r="BQ49" s="37"/>
      <c r="BR49" s="37"/>
      <c r="BS49" s="216" t="str">
        <f t="shared" si="5"/>
        <v/>
      </c>
      <c r="BT49" s="216" t="str">
        <f t="shared" si="6"/>
        <v/>
      </c>
      <c r="BU49" s="216" t="str">
        <f t="shared" si="7"/>
        <v>000000</v>
      </c>
      <c r="BV49" s="217" t="str">
        <f t="shared" si="8"/>
        <v/>
      </c>
      <c r="BW49" s="110"/>
      <c r="BX49" s="111"/>
      <c r="BY49" s="112"/>
      <c r="BZ49" s="111" t="s">
        <v>381</v>
      </c>
      <c r="CA49" s="111"/>
      <c r="CB49" s="111"/>
      <c r="CC49" s="111"/>
      <c r="CD49" s="111" t="s">
        <v>381</v>
      </c>
      <c r="CE49" s="113"/>
      <c r="CF49" s="114" t="s">
        <v>381</v>
      </c>
      <c r="CG49" s="25"/>
      <c r="CH49" s="25"/>
      <c r="CI49" s="25"/>
      <c r="CJ49" s="25"/>
      <c r="CK49" s="25"/>
      <c r="CL49" s="25"/>
      <c r="CM49" s="26"/>
      <c r="CN49" s="25"/>
      <c r="CO49" s="25"/>
      <c r="CP49" s="25" t="s">
        <v>178</v>
      </c>
      <c r="CQ49" s="25"/>
      <c r="CR49" s="25"/>
      <c r="CS49" s="25" t="s">
        <v>178</v>
      </c>
      <c r="CT49" s="25"/>
      <c r="CU49" s="25" t="s">
        <v>178</v>
      </c>
      <c r="CV49" s="25"/>
      <c r="CW49" s="27"/>
      <c r="CX49" s="25"/>
      <c r="CY49" s="25"/>
      <c r="CZ49" s="25"/>
      <c r="DA49" s="25"/>
      <c r="DB49" s="27"/>
      <c r="DC49" s="25"/>
      <c r="DD49" s="27"/>
      <c r="DE49" s="48"/>
      <c r="DF49" s="28"/>
      <c r="DG49" s="28"/>
      <c r="DH49" s="48"/>
      <c r="DI49" s="28"/>
      <c r="DJ49" s="28"/>
      <c r="DK49" s="28"/>
      <c r="DL49" s="25"/>
      <c r="DM49" s="25"/>
      <c r="DN49" s="28"/>
      <c r="DO49" s="25"/>
      <c r="DP49" s="25"/>
      <c r="DQ49" s="25"/>
      <c r="DR49" s="25"/>
      <c r="DS49" s="25"/>
      <c r="DT49" s="25"/>
      <c r="DU49" s="25"/>
      <c r="DV49" s="28"/>
      <c r="DW49" s="25"/>
      <c r="DX49" s="25"/>
      <c r="DY49" s="25"/>
      <c r="DZ49" s="25"/>
      <c r="EA49" s="25" t="s">
        <v>178</v>
      </c>
      <c r="EB49" s="28"/>
      <c r="EC49" s="25"/>
      <c r="ED49" s="28"/>
      <c r="EE49" s="25"/>
      <c r="EF49" s="25"/>
      <c r="EG49" s="25"/>
      <c r="EH49" s="25"/>
      <c r="EI49" s="25"/>
      <c r="EJ49" s="25"/>
      <c r="EK49" s="25"/>
      <c r="EL49" s="25"/>
      <c r="EM49" s="25"/>
      <c r="EN49" s="28"/>
      <c r="EO49" s="28"/>
      <c r="EP49" s="28"/>
      <c r="EQ49" s="28"/>
      <c r="ER49" s="29"/>
      <c r="ES49" s="29"/>
      <c r="ET49" s="29"/>
      <c r="EU49" s="115"/>
    </row>
    <row r="50" spans="1:151" ht="33.75" customHeight="1">
      <c r="A50" s="66">
        <v>49</v>
      </c>
      <c r="B50" s="195">
        <v>29</v>
      </c>
      <c r="C50" s="42"/>
      <c r="D50" s="43"/>
      <c r="E50" s="44"/>
      <c r="F50" s="43"/>
      <c r="G50" s="16"/>
      <c r="H50" s="4"/>
      <c r="I50" s="6"/>
      <c r="J50" s="6"/>
      <c r="K50" s="7"/>
      <c r="L50" s="197" t="str">
        <f t="shared" si="0"/>
        <v/>
      </c>
      <c r="M50" s="8"/>
      <c r="N50" s="6"/>
      <c r="O50" s="339"/>
      <c r="P50" s="339"/>
      <c r="Q50" s="6"/>
      <c r="R50" s="245"/>
      <c r="S50" s="246"/>
      <c r="T50" s="7"/>
      <c r="U50" s="53"/>
      <c r="V50" s="8"/>
      <c r="W50" s="6"/>
      <c r="X50" s="6"/>
      <c r="Y50" s="6"/>
      <c r="Z50" s="7"/>
      <c r="AA50" s="5"/>
      <c r="AB50" s="8"/>
      <c r="AC50" s="6"/>
      <c r="AD50" s="6"/>
      <c r="AE50" s="7"/>
      <c r="AF50" s="5"/>
      <c r="AG50" s="8"/>
      <c r="AH50" s="6"/>
      <c r="AI50" s="6"/>
      <c r="AJ50" s="6"/>
      <c r="AK50" s="7"/>
      <c r="AL50" s="52"/>
      <c r="AM50" s="6"/>
      <c r="AN50" s="6"/>
      <c r="AO50" s="6"/>
      <c r="AP50" s="6"/>
      <c r="AQ50" s="6"/>
      <c r="AR50" s="6"/>
      <c r="AS50" s="7"/>
      <c r="AT50" s="52"/>
      <c r="AU50" s="7"/>
      <c r="AV50" s="52"/>
      <c r="AW50" s="6"/>
      <c r="AX50" s="7"/>
      <c r="AY50" s="52"/>
      <c r="AZ50" s="6"/>
      <c r="BA50" s="58"/>
      <c r="BB50" s="5"/>
      <c r="BC50" s="24"/>
      <c r="BD50" s="278"/>
      <c r="BE50" s="279"/>
      <c r="BF50" s="279"/>
      <c r="BG50" s="279"/>
      <c r="BH50" s="279"/>
      <c r="BI50" s="280"/>
      <c r="BJ50" s="270"/>
      <c r="BK50" s="271"/>
      <c r="BL50" s="271"/>
      <c r="BM50" s="272"/>
      <c r="BN50" s="37"/>
      <c r="BO50" s="37"/>
      <c r="BP50" s="37"/>
      <c r="BQ50" s="37"/>
      <c r="BR50" s="37"/>
      <c r="BS50" s="216" t="str">
        <f t="shared" si="5"/>
        <v/>
      </c>
      <c r="BT50" s="216" t="str">
        <f t="shared" si="6"/>
        <v/>
      </c>
      <c r="BU50" s="216" t="str">
        <f t="shared" si="7"/>
        <v>000000</v>
      </c>
      <c r="BV50" s="217" t="str">
        <f t="shared" si="8"/>
        <v/>
      </c>
      <c r="BW50" s="110"/>
      <c r="BX50" s="111"/>
      <c r="BY50" s="112"/>
      <c r="BZ50" s="111" t="s">
        <v>381</v>
      </c>
      <c r="CA50" s="111"/>
      <c r="CB50" s="111"/>
      <c r="CC50" s="111"/>
      <c r="CD50" s="111" t="s">
        <v>381</v>
      </c>
      <c r="CE50" s="113"/>
      <c r="CF50" s="114" t="s">
        <v>381</v>
      </c>
      <c r="CG50" s="25"/>
      <c r="CH50" s="25"/>
      <c r="CI50" s="25"/>
      <c r="CJ50" s="25"/>
      <c r="CK50" s="25"/>
      <c r="CL50" s="25"/>
      <c r="CM50" s="26"/>
      <c r="CN50" s="25"/>
      <c r="CO50" s="25"/>
      <c r="CP50" s="25" t="s">
        <v>178</v>
      </c>
      <c r="CQ50" s="25"/>
      <c r="CR50" s="25"/>
      <c r="CS50" s="25" t="s">
        <v>178</v>
      </c>
      <c r="CT50" s="25"/>
      <c r="CU50" s="25" t="s">
        <v>178</v>
      </c>
      <c r="CV50" s="25"/>
      <c r="CW50" s="27"/>
      <c r="CX50" s="25"/>
      <c r="CY50" s="25"/>
      <c r="CZ50" s="25"/>
      <c r="DA50" s="25"/>
      <c r="DB50" s="27"/>
      <c r="DC50" s="25"/>
      <c r="DD50" s="27"/>
      <c r="DE50" s="48"/>
      <c r="DF50" s="28"/>
      <c r="DG50" s="28"/>
      <c r="DH50" s="48"/>
      <c r="DI50" s="28"/>
      <c r="DJ50" s="28"/>
      <c r="DK50" s="28"/>
      <c r="DL50" s="25"/>
      <c r="DM50" s="25"/>
      <c r="DN50" s="28"/>
      <c r="DO50" s="25"/>
      <c r="DP50" s="25"/>
      <c r="DQ50" s="25"/>
      <c r="DR50" s="25"/>
      <c r="DS50" s="25"/>
      <c r="DT50" s="25"/>
      <c r="DU50" s="25"/>
      <c r="DV50" s="28"/>
      <c r="DW50" s="25"/>
      <c r="DX50" s="25"/>
      <c r="DY50" s="25"/>
      <c r="DZ50" s="25"/>
      <c r="EA50" s="25" t="s">
        <v>178</v>
      </c>
      <c r="EB50" s="28"/>
      <c r="EC50" s="25"/>
      <c r="ED50" s="28"/>
      <c r="EE50" s="25"/>
      <c r="EF50" s="25"/>
      <c r="EG50" s="25"/>
      <c r="EH50" s="25"/>
      <c r="EI50" s="25"/>
      <c r="EJ50" s="25"/>
      <c r="EK50" s="25"/>
      <c r="EL50" s="25"/>
      <c r="EM50" s="25"/>
      <c r="EN50" s="28"/>
      <c r="EO50" s="28"/>
      <c r="EP50" s="28"/>
      <c r="EQ50" s="28"/>
      <c r="ER50" s="29"/>
      <c r="ES50" s="29"/>
      <c r="ET50" s="29"/>
      <c r="EU50" s="115"/>
    </row>
    <row r="51" spans="1:151" ht="33.75" customHeight="1" thickBot="1">
      <c r="A51" s="66">
        <v>50</v>
      </c>
      <c r="B51" s="195">
        <v>30</v>
      </c>
      <c r="C51" s="45"/>
      <c r="D51" s="46"/>
      <c r="E51" s="47"/>
      <c r="F51" s="46"/>
      <c r="G51" s="17"/>
      <c r="H51" s="9"/>
      <c r="I51" s="11"/>
      <c r="J51" s="11"/>
      <c r="K51" s="12"/>
      <c r="L51" s="198" t="str">
        <f t="shared" si="0"/>
        <v/>
      </c>
      <c r="M51" s="13"/>
      <c r="N51" s="11"/>
      <c r="O51" s="366"/>
      <c r="P51" s="366"/>
      <c r="Q51" s="11"/>
      <c r="R51" s="374"/>
      <c r="S51" s="375"/>
      <c r="T51" s="12"/>
      <c r="U51" s="55"/>
      <c r="V51" s="13"/>
      <c r="W51" s="11"/>
      <c r="X51" s="11"/>
      <c r="Y51" s="11"/>
      <c r="Z51" s="12"/>
      <c r="AA51" s="10"/>
      <c r="AB51" s="13"/>
      <c r="AC51" s="11"/>
      <c r="AD51" s="11"/>
      <c r="AE51" s="12"/>
      <c r="AF51" s="10"/>
      <c r="AG51" s="61"/>
      <c r="AH51" s="57"/>
      <c r="AI51" s="57"/>
      <c r="AJ51" s="57"/>
      <c r="AK51" s="64"/>
      <c r="AL51" s="63"/>
      <c r="AM51" s="57"/>
      <c r="AN51" s="57"/>
      <c r="AO51" s="57"/>
      <c r="AP51" s="57"/>
      <c r="AQ51" s="57"/>
      <c r="AR51" s="57"/>
      <c r="AS51" s="64"/>
      <c r="AT51" s="63"/>
      <c r="AU51" s="64"/>
      <c r="AV51" s="63"/>
      <c r="AW51" s="57"/>
      <c r="AX51" s="64"/>
      <c r="AY51" s="63"/>
      <c r="AZ51" s="57"/>
      <c r="BA51" s="62"/>
      <c r="BB51" s="10"/>
      <c r="BC51" s="30"/>
      <c r="BD51" s="284"/>
      <c r="BE51" s="285"/>
      <c r="BF51" s="285"/>
      <c r="BG51" s="285"/>
      <c r="BH51" s="285"/>
      <c r="BI51" s="286"/>
      <c r="BJ51" s="281"/>
      <c r="BK51" s="282"/>
      <c r="BL51" s="282"/>
      <c r="BM51" s="283"/>
      <c r="BN51" s="38"/>
      <c r="BO51" s="38"/>
      <c r="BP51" s="38"/>
      <c r="BQ51" s="38"/>
      <c r="BR51" s="38"/>
      <c r="BS51" s="216" t="str">
        <f t="shared" si="5"/>
        <v/>
      </c>
      <c r="BT51" s="216" t="str">
        <f t="shared" si="6"/>
        <v/>
      </c>
      <c r="BU51" s="216" t="str">
        <f t="shared" si="7"/>
        <v>000000</v>
      </c>
      <c r="BV51" s="217" t="str">
        <f t="shared" si="8"/>
        <v/>
      </c>
      <c r="BW51" s="116"/>
      <c r="BX51" s="117"/>
      <c r="BY51" s="118"/>
      <c r="BZ51" s="117" t="s">
        <v>381</v>
      </c>
      <c r="CA51" s="117"/>
      <c r="CB51" s="117"/>
      <c r="CC51" s="117"/>
      <c r="CD51" s="117" t="s">
        <v>381</v>
      </c>
      <c r="CE51" s="119"/>
      <c r="CF51" s="120" t="s">
        <v>381</v>
      </c>
      <c r="CG51" s="31"/>
      <c r="CH51" s="31"/>
      <c r="CI51" s="31"/>
      <c r="CJ51" s="31"/>
      <c r="CK51" s="31"/>
      <c r="CL51" s="31"/>
      <c r="CM51" s="32"/>
      <c r="CN51" s="31"/>
      <c r="CO51" s="31"/>
      <c r="CP51" s="31" t="s">
        <v>178</v>
      </c>
      <c r="CQ51" s="31"/>
      <c r="CR51" s="31"/>
      <c r="CS51" s="31" t="s">
        <v>178</v>
      </c>
      <c r="CT51" s="31"/>
      <c r="CU51" s="31" t="s">
        <v>178</v>
      </c>
      <c r="CV51" s="31"/>
      <c r="CW51" s="33"/>
      <c r="CX51" s="31"/>
      <c r="CY51" s="31"/>
      <c r="CZ51" s="31"/>
      <c r="DA51" s="31"/>
      <c r="DB51" s="33"/>
      <c r="DC51" s="31"/>
      <c r="DD51" s="33"/>
      <c r="DE51" s="49"/>
      <c r="DF51" s="34"/>
      <c r="DG51" s="34"/>
      <c r="DH51" s="49"/>
      <c r="DI51" s="34"/>
      <c r="DJ51" s="34"/>
      <c r="DK51" s="34"/>
      <c r="DL51" s="31"/>
      <c r="DM51" s="31"/>
      <c r="DN51" s="34"/>
      <c r="DO51" s="31"/>
      <c r="DP51" s="31"/>
      <c r="DQ51" s="31"/>
      <c r="DR51" s="31"/>
      <c r="DS51" s="31"/>
      <c r="DT51" s="31"/>
      <c r="DU51" s="31"/>
      <c r="DV51" s="34"/>
      <c r="DW51" s="31"/>
      <c r="DX51" s="31"/>
      <c r="DY51" s="31"/>
      <c r="DZ51" s="31"/>
      <c r="EA51" s="31" t="s">
        <v>178</v>
      </c>
      <c r="EB51" s="34"/>
      <c r="EC51" s="31"/>
      <c r="ED51" s="34"/>
      <c r="EE51" s="31"/>
      <c r="EF51" s="31"/>
      <c r="EG51" s="31"/>
      <c r="EH51" s="31"/>
      <c r="EI51" s="31"/>
      <c r="EJ51" s="31"/>
      <c r="EK51" s="31"/>
      <c r="EL51" s="31"/>
      <c r="EM51" s="31"/>
      <c r="EN51" s="34"/>
      <c r="EO51" s="34"/>
      <c r="EP51" s="34"/>
      <c r="EQ51" s="34"/>
      <c r="ER51" s="35"/>
      <c r="ES51" s="35"/>
      <c r="ET51" s="35"/>
      <c r="EU51" s="121"/>
    </row>
    <row r="52" spans="1:151" ht="21" customHeight="1">
      <c r="A52" s="66">
        <v>51</v>
      </c>
      <c r="B52" s="73"/>
      <c r="C52" s="73"/>
      <c r="D52" s="73"/>
      <c r="E52" s="73"/>
      <c r="F52" s="73"/>
      <c r="G52" s="73"/>
      <c r="H52" s="73"/>
      <c r="I52" s="73"/>
      <c r="J52" s="73"/>
      <c r="K52" s="73"/>
      <c r="L52" s="73"/>
      <c r="M52" s="73"/>
      <c r="N52" s="73"/>
      <c r="O52" s="73"/>
      <c r="P52" s="73"/>
      <c r="Q52" s="73"/>
      <c r="R52" s="73"/>
      <c r="S52" s="73"/>
      <c r="T52" s="73"/>
      <c r="U52" s="73"/>
      <c r="V52" s="73"/>
      <c r="W52" s="73"/>
      <c r="X52" s="73"/>
      <c r="Y52" s="73"/>
      <c r="Z52" s="73"/>
      <c r="AA52" s="73"/>
      <c r="AB52" s="73"/>
      <c r="AC52" s="73"/>
      <c r="AD52" s="73"/>
      <c r="AE52" s="73"/>
      <c r="AF52" s="73"/>
      <c r="AG52" s="73"/>
      <c r="AH52" s="73"/>
      <c r="AI52" s="73"/>
      <c r="AJ52" s="73"/>
      <c r="AK52" s="73"/>
      <c r="AL52" s="73"/>
      <c r="AM52" s="73"/>
      <c r="AN52" s="73"/>
      <c r="AO52" s="73"/>
      <c r="AP52" s="73"/>
      <c r="AQ52" s="73"/>
      <c r="AR52" s="73"/>
      <c r="AS52" s="73"/>
      <c r="AT52" s="73"/>
      <c r="AU52" s="73"/>
      <c r="AV52" s="73"/>
      <c r="AW52" s="73"/>
      <c r="AX52" s="73"/>
      <c r="AY52" s="73"/>
      <c r="AZ52" s="73"/>
      <c r="BA52" s="73"/>
      <c r="BB52" s="128"/>
      <c r="BC52" s="73"/>
      <c r="BD52" s="73"/>
      <c r="BE52" s="73"/>
      <c r="BF52" s="73"/>
      <c r="BG52" s="73"/>
      <c r="BH52" s="73"/>
      <c r="BI52" s="73"/>
      <c r="BJ52" s="73"/>
      <c r="BK52" s="73"/>
      <c r="BL52" s="73"/>
      <c r="BM52" s="73"/>
    </row>
    <row r="53" spans="1:151" ht="21" hidden="1" customHeight="1">
      <c r="A53" s="66">
        <v>52</v>
      </c>
      <c r="B53" s="362" t="s">
        <v>179</v>
      </c>
      <c r="C53" s="363"/>
      <c r="D53" s="363"/>
      <c r="E53" s="363"/>
      <c r="F53" s="363"/>
      <c r="G53" s="363"/>
      <c r="H53" s="363"/>
      <c r="I53" s="363"/>
      <c r="J53" s="363"/>
      <c r="K53" s="363"/>
      <c r="L53" s="363"/>
      <c r="M53" s="363"/>
      <c r="N53" s="363"/>
      <c r="O53" s="363"/>
      <c r="P53" s="363"/>
      <c r="Q53" s="363"/>
      <c r="R53" s="363"/>
      <c r="S53" s="363"/>
      <c r="T53" s="363"/>
      <c r="U53" s="363"/>
      <c r="V53" s="363"/>
      <c r="W53" s="363"/>
      <c r="X53" s="363"/>
      <c r="Y53" s="363"/>
      <c r="Z53" s="363"/>
      <c r="AA53" s="363"/>
      <c r="AB53" s="363"/>
      <c r="AC53" s="363"/>
      <c r="AD53" s="363"/>
      <c r="AE53" s="363"/>
      <c r="AF53" s="363"/>
      <c r="AG53" s="363"/>
      <c r="AH53" s="363"/>
      <c r="AI53" s="363"/>
      <c r="AJ53" s="363"/>
      <c r="AK53" s="363"/>
      <c r="AL53" s="363"/>
      <c r="AM53" s="363"/>
      <c r="AN53" s="363"/>
      <c r="AO53" s="363"/>
      <c r="AP53" s="363"/>
      <c r="AQ53" s="363"/>
      <c r="AR53" s="363"/>
      <c r="AS53" s="363"/>
      <c r="AT53" s="363"/>
      <c r="AU53" s="363"/>
      <c r="AV53" s="363"/>
      <c r="AW53" s="363"/>
      <c r="AX53" s="363"/>
      <c r="AY53" s="363"/>
      <c r="AZ53" s="363"/>
      <c r="BA53" s="363"/>
      <c r="BB53" s="363"/>
      <c r="BC53" s="363"/>
      <c r="BD53" s="363"/>
      <c r="BE53" s="363"/>
      <c r="BF53" s="363"/>
      <c r="BG53" s="363"/>
      <c r="BH53" s="363"/>
      <c r="BI53" s="364"/>
      <c r="BJ53" s="50"/>
      <c r="BK53" s="51"/>
      <c r="BL53" s="51"/>
      <c r="BM53" s="51"/>
    </row>
    <row r="54" spans="1:151" ht="21" hidden="1" customHeight="1">
      <c r="A54" s="66">
        <v>53</v>
      </c>
      <c r="B54" s="367"/>
      <c r="C54" s="368"/>
      <c r="D54" s="368"/>
      <c r="E54" s="368"/>
      <c r="F54" s="368"/>
      <c r="G54" s="368"/>
      <c r="H54" s="368"/>
      <c r="I54" s="368"/>
      <c r="J54" s="368"/>
      <c r="K54" s="368"/>
      <c r="L54" s="368"/>
      <c r="M54" s="368"/>
      <c r="N54" s="368"/>
      <c r="O54" s="368"/>
      <c r="P54" s="368"/>
      <c r="Q54" s="368"/>
      <c r="R54" s="368"/>
      <c r="S54" s="368"/>
      <c r="T54" s="368"/>
      <c r="U54" s="368"/>
      <c r="V54" s="368"/>
      <c r="W54" s="368"/>
      <c r="X54" s="368"/>
      <c r="Y54" s="368"/>
      <c r="Z54" s="368"/>
      <c r="AA54" s="368"/>
      <c r="AB54" s="368"/>
      <c r="AC54" s="368"/>
      <c r="AD54" s="368"/>
      <c r="AE54" s="368"/>
      <c r="AF54" s="368"/>
      <c r="AG54" s="368"/>
      <c r="AH54" s="368"/>
      <c r="AI54" s="368"/>
      <c r="AJ54" s="368"/>
      <c r="AK54" s="368"/>
      <c r="AL54" s="368"/>
      <c r="AM54" s="368"/>
      <c r="AN54" s="368"/>
      <c r="AO54" s="368"/>
      <c r="AP54" s="368"/>
      <c r="AQ54" s="368"/>
      <c r="AR54" s="368"/>
      <c r="AS54" s="368"/>
      <c r="AT54" s="368"/>
      <c r="AU54" s="368"/>
      <c r="AV54" s="368"/>
      <c r="AW54" s="368"/>
      <c r="AX54" s="368"/>
      <c r="AY54" s="368"/>
      <c r="AZ54" s="368"/>
      <c r="BA54" s="368"/>
      <c r="BB54" s="368"/>
      <c r="BC54" s="368"/>
      <c r="BD54" s="368"/>
      <c r="BE54" s="368"/>
      <c r="BF54" s="368"/>
      <c r="BG54" s="368"/>
      <c r="BH54" s="368"/>
      <c r="BI54" s="369"/>
      <c r="BJ54" s="50"/>
      <c r="BK54" s="51"/>
      <c r="BL54" s="51"/>
      <c r="BM54" s="51"/>
    </row>
    <row r="55" spans="1:151" ht="21" hidden="1" customHeight="1">
      <c r="A55" s="66">
        <v>54</v>
      </c>
      <c r="B55" s="370"/>
      <c r="C55" s="368"/>
      <c r="D55" s="368"/>
      <c r="E55" s="368"/>
      <c r="F55" s="368"/>
      <c r="G55" s="368"/>
      <c r="H55" s="368"/>
      <c r="I55" s="368"/>
      <c r="J55" s="368"/>
      <c r="K55" s="368"/>
      <c r="L55" s="368"/>
      <c r="M55" s="368"/>
      <c r="N55" s="368"/>
      <c r="O55" s="368"/>
      <c r="P55" s="368"/>
      <c r="Q55" s="368"/>
      <c r="R55" s="368"/>
      <c r="S55" s="368"/>
      <c r="T55" s="368"/>
      <c r="U55" s="368"/>
      <c r="V55" s="368"/>
      <c r="W55" s="368"/>
      <c r="X55" s="368"/>
      <c r="Y55" s="368"/>
      <c r="Z55" s="368"/>
      <c r="AA55" s="368"/>
      <c r="AB55" s="368"/>
      <c r="AC55" s="368"/>
      <c r="AD55" s="368"/>
      <c r="AE55" s="368"/>
      <c r="AF55" s="368"/>
      <c r="AG55" s="368"/>
      <c r="AH55" s="368"/>
      <c r="AI55" s="368"/>
      <c r="AJ55" s="368"/>
      <c r="AK55" s="368"/>
      <c r="AL55" s="368"/>
      <c r="AM55" s="368"/>
      <c r="AN55" s="368"/>
      <c r="AO55" s="368"/>
      <c r="AP55" s="368"/>
      <c r="AQ55" s="368"/>
      <c r="AR55" s="368"/>
      <c r="AS55" s="368"/>
      <c r="AT55" s="368"/>
      <c r="AU55" s="368"/>
      <c r="AV55" s="368"/>
      <c r="AW55" s="368"/>
      <c r="AX55" s="368"/>
      <c r="AY55" s="368"/>
      <c r="AZ55" s="368"/>
      <c r="BA55" s="368"/>
      <c r="BB55" s="368"/>
      <c r="BC55" s="368"/>
      <c r="BD55" s="368"/>
      <c r="BE55" s="368"/>
      <c r="BF55" s="368"/>
      <c r="BG55" s="368"/>
      <c r="BH55" s="368"/>
      <c r="BI55" s="369"/>
      <c r="BJ55" s="50"/>
      <c r="BK55" s="51"/>
      <c r="BL55" s="51"/>
      <c r="BM55" s="51"/>
    </row>
    <row r="56" spans="1:151" ht="21" hidden="1" customHeight="1" thickBot="1">
      <c r="A56" s="66">
        <v>55</v>
      </c>
      <c r="B56" s="371"/>
      <c r="C56" s="372"/>
      <c r="D56" s="372"/>
      <c r="E56" s="372"/>
      <c r="F56" s="372"/>
      <c r="G56" s="372"/>
      <c r="H56" s="372"/>
      <c r="I56" s="372"/>
      <c r="J56" s="372"/>
      <c r="K56" s="372"/>
      <c r="L56" s="372"/>
      <c r="M56" s="372"/>
      <c r="N56" s="372"/>
      <c r="O56" s="372"/>
      <c r="P56" s="372"/>
      <c r="Q56" s="372"/>
      <c r="R56" s="372"/>
      <c r="S56" s="372"/>
      <c r="T56" s="372"/>
      <c r="U56" s="372"/>
      <c r="V56" s="372"/>
      <c r="W56" s="372"/>
      <c r="X56" s="372"/>
      <c r="Y56" s="372"/>
      <c r="Z56" s="372"/>
      <c r="AA56" s="372"/>
      <c r="AB56" s="372"/>
      <c r="AC56" s="372"/>
      <c r="AD56" s="372"/>
      <c r="AE56" s="372"/>
      <c r="AF56" s="372"/>
      <c r="AG56" s="372"/>
      <c r="AH56" s="372"/>
      <c r="AI56" s="372"/>
      <c r="AJ56" s="372"/>
      <c r="AK56" s="372"/>
      <c r="AL56" s="372"/>
      <c r="AM56" s="372"/>
      <c r="AN56" s="372"/>
      <c r="AO56" s="372"/>
      <c r="AP56" s="372"/>
      <c r="AQ56" s="372"/>
      <c r="AR56" s="372"/>
      <c r="AS56" s="372"/>
      <c r="AT56" s="372"/>
      <c r="AU56" s="372"/>
      <c r="AV56" s="372"/>
      <c r="AW56" s="372"/>
      <c r="AX56" s="372"/>
      <c r="AY56" s="372"/>
      <c r="AZ56" s="372"/>
      <c r="BA56" s="372"/>
      <c r="BB56" s="372"/>
      <c r="BC56" s="372"/>
      <c r="BD56" s="372"/>
      <c r="BE56" s="372"/>
      <c r="BF56" s="372"/>
      <c r="BG56" s="372"/>
      <c r="BH56" s="372"/>
      <c r="BI56" s="373"/>
      <c r="BJ56" s="50"/>
      <c r="BK56" s="51"/>
      <c r="BL56" s="51"/>
      <c r="BM56" s="51"/>
    </row>
    <row r="57" spans="1:151" ht="21" hidden="1" customHeight="1" thickBot="1">
      <c r="A57" s="66">
        <v>56</v>
      </c>
    </row>
    <row r="58" spans="1:151" ht="21" hidden="1" customHeight="1">
      <c r="A58" s="66">
        <v>57</v>
      </c>
      <c r="B58" s="354" t="s">
        <v>180</v>
      </c>
      <c r="C58" s="355"/>
      <c r="D58" s="355"/>
      <c r="E58" s="355"/>
      <c r="F58" s="355"/>
      <c r="G58" s="355"/>
      <c r="H58" s="355"/>
      <c r="I58" s="355"/>
      <c r="J58" s="355"/>
      <c r="K58" s="355"/>
      <c r="L58" s="355"/>
      <c r="M58" s="355"/>
      <c r="N58" s="355"/>
      <c r="O58" s="355"/>
      <c r="P58" s="355"/>
      <c r="Q58" s="355"/>
      <c r="R58" s="355"/>
      <c r="S58" s="355"/>
      <c r="T58" s="355"/>
      <c r="U58" s="355"/>
      <c r="V58" s="355"/>
      <c r="W58" s="355"/>
      <c r="X58" s="355"/>
      <c r="Y58" s="355"/>
      <c r="Z58" s="355"/>
      <c r="AA58" s="355"/>
      <c r="AB58" s="355"/>
      <c r="AC58" s="355"/>
      <c r="AD58" s="355"/>
      <c r="AE58" s="355"/>
      <c r="AF58" s="355"/>
      <c r="AG58" s="355"/>
      <c r="AH58" s="355"/>
      <c r="AI58" s="355"/>
      <c r="AJ58" s="355"/>
      <c r="AK58" s="355"/>
      <c r="AL58" s="355"/>
      <c r="AM58" s="355"/>
      <c r="AN58" s="355"/>
      <c r="AO58" s="355"/>
      <c r="AP58" s="355"/>
      <c r="AQ58" s="355"/>
      <c r="AR58" s="355"/>
      <c r="AS58" s="355"/>
      <c r="AT58" s="355"/>
      <c r="AU58" s="355"/>
      <c r="AV58" s="355"/>
      <c r="AW58" s="355"/>
      <c r="AX58" s="355"/>
      <c r="AY58" s="355"/>
      <c r="AZ58" s="355"/>
      <c r="BA58" s="355"/>
      <c r="BB58" s="355"/>
      <c r="BC58" s="355"/>
      <c r="BD58" s="355"/>
      <c r="BE58" s="355"/>
      <c r="BF58" s="355"/>
      <c r="BG58" s="355"/>
      <c r="BH58" s="355"/>
      <c r="BI58" s="356"/>
    </row>
    <row r="59" spans="1:151" ht="21" hidden="1" customHeight="1">
      <c r="A59" s="66">
        <v>58</v>
      </c>
      <c r="B59" s="348"/>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c r="AL59" s="349"/>
      <c r="AM59" s="349"/>
      <c r="AN59" s="349"/>
      <c r="AO59" s="349"/>
      <c r="AP59" s="349"/>
      <c r="AQ59" s="349"/>
      <c r="AR59" s="349"/>
      <c r="AS59" s="349"/>
      <c r="AT59" s="349"/>
      <c r="AU59" s="349"/>
      <c r="AV59" s="349"/>
      <c r="AW59" s="349"/>
      <c r="AX59" s="349"/>
      <c r="AY59" s="349"/>
      <c r="AZ59" s="349"/>
      <c r="BA59" s="349"/>
      <c r="BB59" s="349"/>
      <c r="BC59" s="349"/>
      <c r="BD59" s="349"/>
      <c r="BE59" s="349"/>
      <c r="BF59" s="349"/>
      <c r="BG59" s="349"/>
      <c r="BH59" s="349"/>
      <c r="BI59" s="350"/>
    </row>
    <row r="60" spans="1:151" ht="21" hidden="1" customHeight="1">
      <c r="A60" s="66">
        <v>59</v>
      </c>
      <c r="B60" s="348"/>
      <c r="C60" s="349"/>
      <c r="D60" s="349"/>
      <c r="E60" s="349"/>
      <c r="F60" s="349"/>
      <c r="G60" s="349"/>
      <c r="H60" s="349"/>
      <c r="I60" s="349"/>
      <c r="J60" s="349"/>
      <c r="K60" s="349"/>
      <c r="L60" s="349"/>
      <c r="M60" s="349"/>
      <c r="N60" s="349"/>
      <c r="O60" s="349"/>
      <c r="P60" s="349"/>
      <c r="Q60" s="349"/>
      <c r="R60" s="349"/>
      <c r="S60" s="349"/>
      <c r="T60" s="349"/>
      <c r="U60" s="349"/>
      <c r="V60" s="349"/>
      <c r="W60" s="349"/>
      <c r="X60" s="349"/>
      <c r="Y60" s="349"/>
      <c r="Z60" s="349"/>
      <c r="AA60" s="349"/>
      <c r="AB60" s="349"/>
      <c r="AC60" s="349"/>
      <c r="AD60" s="349"/>
      <c r="AE60" s="349"/>
      <c r="AF60" s="349"/>
      <c r="AG60" s="349"/>
      <c r="AH60" s="349"/>
      <c r="AI60" s="349"/>
      <c r="AJ60" s="349"/>
      <c r="AK60" s="349"/>
      <c r="AL60" s="349"/>
      <c r="AM60" s="349"/>
      <c r="AN60" s="349"/>
      <c r="AO60" s="349"/>
      <c r="AP60" s="349"/>
      <c r="AQ60" s="349"/>
      <c r="AR60" s="349"/>
      <c r="AS60" s="349"/>
      <c r="AT60" s="349"/>
      <c r="AU60" s="349"/>
      <c r="AV60" s="349"/>
      <c r="AW60" s="349"/>
      <c r="AX60" s="349"/>
      <c r="AY60" s="349"/>
      <c r="AZ60" s="349"/>
      <c r="BA60" s="349"/>
      <c r="BB60" s="349"/>
      <c r="BC60" s="349"/>
      <c r="BD60" s="349"/>
      <c r="BE60" s="349"/>
      <c r="BF60" s="349"/>
      <c r="BG60" s="349"/>
      <c r="BH60" s="349"/>
      <c r="BI60" s="350"/>
    </row>
    <row r="61" spans="1:151" ht="21" hidden="1" customHeight="1" thickBot="1">
      <c r="A61" s="66">
        <v>60</v>
      </c>
      <c r="B61" s="351"/>
      <c r="C61" s="352"/>
      <c r="D61" s="352"/>
      <c r="E61" s="352"/>
      <c r="F61" s="352"/>
      <c r="G61" s="352"/>
      <c r="H61" s="352"/>
      <c r="I61" s="352"/>
      <c r="J61" s="352"/>
      <c r="K61" s="352"/>
      <c r="L61" s="352"/>
      <c r="M61" s="352"/>
      <c r="N61" s="352"/>
      <c r="O61" s="352"/>
      <c r="P61" s="352"/>
      <c r="Q61" s="352"/>
      <c r="R61" s="352"/>
      <c r="S61" s="352"/>
      <c r="T61" s="352"/>
      <c r="U61" s="352"/>
      <c r="V61" s="352"/>
      <c r="W61" s="352"/>
      <c r="X61" s="352"/>
      <c r="Y61" s="352"/>
      <c r="Z61" s="352"/>
      <c r="AA61" s="352"/>
      <c r="AB61" s="352"/>
      <c r="AC61" s="352"/>
      <c r="AD61" s="352"/>
      <c r="AE61" s="352"/>
      <c r="AF61" s="352"/>
      <c r="AG61" s="352"/>
      <c r="AH61" s="352"/>
      <c r="AI61" s="352"/>
      <c r="AJ61" s="352"/>
      <c r="AK61" s="352"/>
      <c r="AL61" s="352"/>
      <c r="AM61" s="352"/>
      <c r="AN61" s="352"/>
      <c r="AO61" s="352"/>
      <c r="AP61" s="352"/>
      <c r="AQ61" s="352"/>
      <c r="AR61" s="352"/>
      <c r="AS61" s="352"/>
      <c r="AT61" s="352"/>
      <c r="AU61" s="352"/>
      <c r="AV61" s="352"/>
      <c r="AW61" s="352"/>
      <c r="AX61" s="352"/>
      <c r="AY61" s="352"/>
      <c r="AZ61" s="352"/>
      <c r="BA61" s="352"/>
      <c r="BB61" s="352"/>
      <c r="BC61" s="352"/>
      <c r="BD61" s="352"/>
      <c r="BE61" s="352"/>
      <c r="BF61" s="352"/>
      <c r="BG61" s="352"/>
      <c r="BH61" s="352"/>
      <c r="BI61" s="353"/>
    </row>
    <row r="62" spans="1:151" ht="21" hidden="1" customHeight="1" thickBot="1">
      <c r="A62" s="66">
        <v>61</v>
      </c>
      <c r="B62" s="73"/>
      <c r="C62" s="73"/>
      <c r="D62" s="73"/>
      <c r="E62" s="73"/>
      <c r="F62" s="73"/>
      <c r="G62" s="73"/>
      <c r="H62" s="73"/>
      <c r="I62" s="73"/>
      <c r="J62" s="73"/>
      <c r="K62" s="73"/>
      <c r="L62" s="73"/>
      <c r="M62" s="73"/>
      <c r="N62" s="73"/>
      <c r="O62" s="73"/>
      <c r="P62" s="73"/>
      <c r="Q62" s="73"/>
      <c r="R62" s="73"/>
      <c r="S62" s="73"/>
      <c r="T62" s="73"/>
      <c r="U62" s="73"/>
      <c r="V62" s="73"/>
      <c r="W62" s="73"/>
      <c r="X62" s="73"/>
      <c r="Y62" s="73"/>
      <c r="Z62" s="73"/>
      <c r="AA62" s="73"/>
      <c r="AB62" s="73"/>
      <c r="AC62" s="73"/>
      <c r="AD62" s="73"/>
      <c r="AE62" s="73"/>
      <c r="AF62" s="73"/>
      <c r="AG62" s="73"/>
      <c r="AH62" s="73"/>
      <c r="AI62" s="73"/>
      <c r="AJ62" s="73"/>
      <c r="AK62" s="73"/>
      <c r="AL62" s="73"/>
      <c r="AM62" s="73"/>
      <c r="AN62" s="73"/>
      <c r="AO62" s="73"/>
      <c r="AP62" s="73"/>
      <c r="AQ62" s="73"/>
      <c r="AR62" s="73"/>
      <c r="AS62" s="73"/>
      <c r="AT62" s="73"/>
      <c r="AU62" s="73"/>
      <c r="AV62" s="73"/>
      <c r="AW62" s="73"/>
      <c r="AX62" s="73"/>
      <c r="AY62" s="73"/>
      <c r="AZ62" s="73"/>
      <c r="BA62" s="73"/>
      <c r="BB62" s="128"/>
      <c r="BC62" s="73"/>
      <c r="BD62" s="73"/>
      <c r="BE62" s="73"/>
      <c r="BF62" s="73"/>
      <c r="BG62" s="73"/>
      <c r="BH62" s="73"/>
    </row>
    <row r="63" spans="1:151" ht="21" hidden="1" customHeight="1">
      <c r="A63" s="66">
        <v>62</v>
      </c>
      <c r="B63" s="577" t="s">
        <v>181</v>
      </c>
      <c r="C63" s="578"/>
      <c r="D63" s="578"/>
      <c r="E63" s="578"/>
      <c r="F63" s="578"/>
      <c r="G63" s="578"/>
      <c r="H63" s="578"/>
      <c r="I63" s="578"/>
      <c r="J63" s="578"/>
      <c r="K63" s="578"/>
      <c r="L63" s="578"/>
      <c r="M63" s="578"/>
      <c r="N63" s="578"/>
      <c r="O63" s="578"/>
      <c r="P63" s="578"/>
      <c r="Q63" s="578"/>
      <c r="R63" s="578"/>
      <c r="S63" s="578"/>
      <c r="T63" s="578"/>
      <c r="U63" s="578"/>
      <c r="V63" s="579"/>
      <c r="W63" s="73"/>
      <c r="X63" s="73"/>
      <c r="Y63" s="73"/>
      <c r="Z63" s="73"/>
      <c r="AA63" s="73"/>
      <c r="AB63" s="73"/>
      <c r="AC63" s="73"/>
      <c r="AD63" s="73"/>
      <c r="AE63" s="73"/>
      <c r="AF63" s="73"/>
      <c r="AG63" s="73"/>
      <c r="AH63" s="73"/>
      <c r="AI63" s="73"/>
      <c r="AJ63" s="73"/>
      <c r="AK63" s="73"/>
      <c r="AL63" s="73"/>
      <c r="AM63" s="73"/>
      <c r="AN63" s="73"/>
      <c r="AO63" s="73"/>
      <c r="AP63" s="73"/>
      <c r="AQ63" s="73"/>
      <c r="AR63" s="73"/>
      <c r="AS63" s="73"/>
      <c r="AT63" s="73"/>
      <c r="AU63" s="73"/>
      <c r="AV63" s="73"/>
      <c r="AW63" s="73"/>
      <c r="AX63" s="73"/>
      <c r="AY63" s="73"/>
      <c r="AZ63" s="73"/>
      <c r="BA63" s="73"/>
      <c r="BB63" s="128"/>
      <c r="BC63" s="73"/>
      <c r="BD63" s="73"/>
      <c r="BE63" s="73"/>
      <c r="BF63" s="73"/>
      <c r="BG63" s="73"/>
      <c r="BH63" s="73"/>
    </row>
    <row r="64" spans="1:151" ht="21" hidden="1" customHeight="1">
      <c r="A64" s="66">
        <v>63</v>
      </c>
      <c r="B64" s="222" t="s">
        <v>182</v>
      </c>
      <c r="C64" s="357" t="s">
        <v>183</v>
      </c>
      <c r="D64" s="358"/>
      <c r="E64" s="487" t="s">
        <v>184</v>
      </c>
      <c r="F64" s="487"/>
      <c r="G64" s="358" t="s">
        <v>185</v>
      </c>
      <c r="H64" s="358"/>
      <c r="I64" s="365"/>
      <c r="J64" s="223" t="s">
        <v>186</v>
      </c>
      <c r="K64" s="495" t="s">
        <v>183</v>
      </c>
      <c r="L64" s="495"/>
      <c r="M64" s="495"/>
      <c r="N64" s="495"/>
      <c r="O64" s="347" t="s">
        <v>184</v>
      </c>
      <c r="P64" s="347"/>
      <c r="Q64" s="347"/>
      <c r="R64" s="347"/>
      <c r="S64" s="574" t="s">
        <v>185</v>
      </c>
      <c r="T64" s="575"/>
      <c r="U64" s="575"/>
      <c r="V64" s="576"/>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128"/>
      <c r="BC64" s="73"/>
      <c r="BD64" s="73"/>
      <c r="BE64" s="73"/>
      <c r="BF64" s="73"/>
      <c r="BG64" s="73"/>
      <c r="BH64" s="73"/>
    </row>
    <row r="65" spans="1:60" ht="21" hidden="1" customHeight="1">
      <c r="A65" s="66">
        <v>64</v>
      </c>
      <c r="B65" s="224" t="s">
        <v>187</v>
      </c>
      <c r="C65" s="359"/>
      <c r="D65" s="360"/>
      <c r="E65" s="361"/>
      <c r="F65" s="361"/>
      <c r="G65" s="360"/>
      <c r="H65" s="360"/>
      <c r="I65" s="490"/>
      <c r="J65" s="226" t="s">
        <v>187</v>
      </c>
      <c r="K65" s="496"/>
      <c r="L65" s="496"/>
      <c r="M65" s="496"/>
      <c r="N65" s="496"/>
      <c r="O65" s="494"/>
      <c r="P65" s="494"/>
      <c r="Q65" s="494"/>
      <c r="R65" s="494"/>
      <c r="S65" s="376"/>
      <c r="T65" s="360"/>
      <c r="U65" s="360"/>
      <c r="V65" s="377"/>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128"/>
      <c r="BC65" s="73"/>
      <c r="BD65" s="73"/>
      <c r="BE65" s="73"/>
      <c r="BF65" s="73"/>
      <c r="BG65" s="73"/>
      <c r="BH65" s="73"/>
    </row>
    <row r="66" spans="1:60" ht="21" hidden="1" customHeight="1" thickBot="1">
      <c r="A66" s="66">
        <v>65</v>
      </c>
      <c r="B66" s="225" t="s">
        <v>188</v>
      </c>
      <c r="C66" s="474"/>
      <c r="D66" s="475"/>
      <c r="E66" s="481"/>
      <c r="F66" s="481"/>
      <c r="G66" s="475"/>
      <c r="H66" s="475"/>
      <c r="I66" s="493"/>
      <c r="J66" s="227" t="s">
        <v>188</v>
      </c>
      <c r="K66" s="489"/>
      <c r="L66" s="489"/>
      <c r="M66" s="489"/>
      <c r="N66" s="489"/>
      <c r="O66" s="488"/>
      <c r="P66" s="488"/>
      <c r="Q66" s="488"/>
      <c r="R66" s="488"/>
      <c r="S66" s="479"/>
      <c r="T66" s="475"/>
      <c r="U66" s="475"/>
      <c r="V66" s="480"/>
      <c r="W66" s="73"/>
      <c r="X66" s="73"/>
      <c r="Y66" s="73"/>
      <c r="Z66" s="73"/>
      <c r="AA66" s="73"/>
      <c r="AB66" s="73"/>
      <c r="AC66" s="73"/>
      <c r="AD66" s="73"/>
      <c r="AE66" s="73"/>
      <c r="AF66" s="73"/>
      <c r="AG66" s="73"/>
      <c r="AH66" s="73"/>
      <c r="AI66" s="73"/>
      <c r="AJ66" s="73"/>
      <c r="AK66" s="73"/>
      <c r="AL66" s="73"/>
      <c r="AM66" s="73"/>
      <c r="AN66" s="73"/>
      <c r="AO66" s="73"/>
      <c r="AP66" s="73"/>
      <c r="AQ66" s="73"/>
      <c r="AR66" s="73"/>
      <c r="AS66" s="73"/>
      <c r="AT66" s="73"/>
      <c r="AU66" s="73"/>
      <c r="AV66" s="73"/>
      <c r="AW66" s="73"/>
      <c r="AX66" s="73"/>
      <c r="AY66" s="73"/>
      <c r="AZ66" s="73"/>
      <c r="BA66" s="73"/>
      <c r="BB66" s="128"/>
      <c r="BC66" s="73"/>
      <c r="BD66" s="73"/>
      <c r="BE66" s="73"/>
      <c r="BF66" s="73"/>
      <c r="BG66" s="73"/>
      <c r="BH66" s="73"/>
    </row>
    <row r="67" spans="1:60" ht="21" hidden="1" customHeight="1" thickBot="1">
      <c r="A67" s="66">
        <v>66</v>
      </c>
      <c r="B67" s="7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73"/>
      <c r="AG67" s="73"/>
      <c r="AH67" s="73"/>
      <c r="AI67" s="73"/>
      <c r="AJ67" s="73"/>
      <c r="AK67" s="73"/>
      <c r="AL67" s="73"/>
      <c r="AM67" s="73"/>
      <c r="AN67" s="73"/>
      <c r="AO67" s="73"/>
      <c r="AP67" s="73"/>
      <c r="AQ67" s="73"/>
      <c r="AR67" s="73"/>
      <c r="AS67" s="73"/>
      <c r="AT67" s="73"/>
      <c r="AU67" s="73"/>
      <c r="AV67" s="73"/>
      <c r="AW67" s="73"/>
      <c r="AX67" s="73"/>
      <c r="AY67" s="73"/>
      <c r="AZ67" s="73"/>
      <c r="BA67" s="73"/>
      <c r="BB67" s="128"/>
      <c r="BC67" s="73"/>
      <c r="BD67" s="73"/>
      <c r="BE67" s="73"/>
      <c r="BF67" s="73"/>
      <c r="BG67" s="73"/>
      <c r="BH67" s="73"/>
    </row>
    <row r="68" spans="1:60" ht="21" hidden="1" customHeight="1">
      <c r="A68" s="66">
        <v>67</v>
      </c>
      <c r="B68" s="122" t="s">
        <v>189</v>
      </c>
      <c r="C68" s="123"/>
      <c r="D68" s="124"/>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73"/>
      <c r="AG68" s="73"/>
      <c r="AH68" s="73"/>
      <c r="AI68" s="73"/>
      <c r="AJ68" s="73"/>
      <c r="AK68" s="73"/>
      <c r="AL68" s="73"/>
      <c r="AM68" s="73"/>
      <c r="AN68" s="73"/>
      <c r="AO68" s="73"/>
      <c r="AP68" s="73"/>
      <c r="AQ68" s="73"/>
      <c r="AR68" s="73"/>
      <c r="AS68" s="73"/>
      <c r="AT68" s="73"/>
      <c r="AU68" s="73"/>
      <c r="AV68" s="73"/>
      <c r="AW68" s="73"/>
      <c r="AX68" s="73"/>
      <c r="AY68" s="73"/>
      <c r="AZ68" s="73"/>
      <c r="BA68" s="73"/>
      <c r="BB68" s="128"/>
      <c r="BC68" s="73"/>
      <c r="BD68" s="73"/>
      <c r="BE68" s="73"/>
      <c r="BF68" s="73"/>
      <c r="BG68" s="73"/>
      <c r="BH68" s="73"/>
    </row>
    <row r="69" spans="1:60" ht="21" hidden="1" customHeight="1" thickBot="1">
      <c r="A69" s="66">
        <v>68</v>
      </c>
      <c r="B69" s="476" t="s">
        <v>178</v>
      </c>
      <c r="C69" s="477"/>
      <c r="D69" s="478"/>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73"/>
      <c r="AG69" s="73"/>
      <c r="AH69" s="73"/>
      <c r="AI69" s="73"/>
      <c r="AJ69" s="73"/>
      <c r="AK69" s="73"/>
      <c r="AL69" s="73"/>
      <c r="AM69" s="73"/>
      <c r="AN69" s="73"/>
      <c r="AO69" s="73"/>
      <c r="AP69" s="73"/>
      <c r="AQ69" s="73"/>
      <c r="AR69" s="73"/>
      <c r="AS69" s="73"/>
      <c r="AT69" s="73"/>
      <c r="AU69" s="73"/>
      <c r="AV69" s="73"/>
      <c r="AW69" s="73"/>
      <c r="AX69" s="73"/>
      <c r="AY69" s="73"/>
      <c r="AZ69" s="73"/>
      <c r="BA69" s="73"/>
      <c r="BB69" s="128"/>
      <c r="BC69" s="73"/>
      <c r="BD69" s="73"/>
      <c r="BE69" s="73"/>
      <c r="BF69" s="73"/>
      <c r="BG69" s="73"/>
      <c r="BH69" s="73"/>
    </row>
    <row r="70" spans="1:60" ht="21" hidden="1" customHeight="1" thickBot="1">
      <c r="A70" s="66">
        <v>69</v>
      </c>
      <c r="B70" s="73"/>
      <c r="C70" s="73"/>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73"/>
      <c r="AG70" s="73"/>
      <c r="AH70" s="73"/>
      <c r="AI70" s="73"/>
      <c r="AJ70" s="73"/>
      <c r="AK70" s="73"/>
      <c r="AL70" s="73"/>
      <c r="AM70" s="73"/>
      <c r="AN70" s="73"/>
      <c r="AO70" s="73"/>
      <c r="AP70" s="73"/>
      <c r="AQ70" s="73"/>
      <c r="AR70" s="73"/>
      <c r="AS70" s="73"/>
      <c r="AT70" s="73"/>
      <c r="AU70" s="73"/>
      <c r="AV70" s="73"/>
      <c r="AW70" s="73"/>
      <c r="AX70" s="73"/>
      <c r="AY70" s="73"/>
      <c r="AZ70" s="73"/>
      <c r="BA70" s="73"/>
      <c r="BB70" s="128"/>
      <c r="BC70" s="73"/>
      <c r="BD70" s="73"/>
      <c r="BE70" s="73"/>
      <c r="BF70" s="73"/>
      <c r="BG70" s="73"/>
      <c r="BH70" s="73"/>
    </row>
    <row r="71" spans="1:60" ht="21" hidden="1" customHeight="1">
      <c r="A71" s="66">
        <v>70</v>
      </c>
      <c r="B71" s="228" t="s">
        <v>190</v>
      </c>
      <c r="C71" s="229"/>
      <c r="D71" s="229"/>
      <c r="E71" s="513"/>
      <c r="F71" s="514"/>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73"/>
      <c r="AG71" s="73"/>
      <c r="AH71" s="73"/>
      <c r="AI71" s="73"/>
      <c r="AJ71" s="73"/>
      <c r="AK71" s="73"/>
      <c r="AL71" s="73"/>
      <c r="AM71" s="73"/>
      <c r="AN71" s="73"/>
      <c r="AO71" s="73"/>
      <c r="AP71" s="73"/>
      <c r="AQ71" s="73"/>
      <c r="AR71" s="73"/>
      <c r="AS71" s="73"/>
      <c r="AT71" s="73"/>
      <c r="AU71" s="73"/>
      <c r="AV71" s="73"/>
      <c r="AW71" s="73"/>
      <c r="AX71" s="73"/>
      <c r="AY71" s="73"/>
      <c r="AZ71" s="73"/>
      <c r="BA71" s="73"/>
      <c r="BB71" s="128"/>
      <c r="BC71" s="73"/>
      <c r="BD71" s="73"/>
      <c r="BE71" s="73"/>
      <c r="BF71" s="73"/>
      <c r="BG71" s="73"/>
      <c r="BH71" s="73"/>
    </row>
    <row r="72" spans="1:60" ht="21" hidden="1" customHeight="1">
      <c r="A72" s="66">
        <v>71</v>
      </c>
      <c r="B72" s="515" t="s">
        <v>191</v>
      </c>
      <c r="C72" s="458"/>
      <c r="D72" s="458"/>
      <c r="E72" s="518"/>
      <c r="F72" s="519"/>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73"/>
      <c r="AG72" s="73"/>
      <c r="AH72" s="73"/>
      <c r="AI72" s="73"/>
      <c r="AJ72" s="73"/>
      <c r="AK72" s="73"/>
      <c r="AL72" s="73"/>
      <c r="AM72" s="73"/>
      <c r="AN72" s="73"/>
      <c r="AO72" s="73"/>
      <c r="AP72" s="73"/>
      <c r="AQ72" s="73"/>
      <c r="AR72" s="73"/>
      <c r="AS72" s="73"/>
      <c r="AT72" s="73"/>
      <c r="AU72" s="73"/>
      <c r="AV72" s="73"/>
      <c r="AW72" s="73"/>
      <c r="AX72" s="73"/>
      <c r="AY72" s="73"/>
      <c r="AZ72" s="73"/>
      <c r="BA72" s="73"/>
      <c r="BB72" s="128"/>
      <c r="BC72" s="73"/>
      <c r="BD72" s="73"/>
      <c r="BE72" s="73"/>
      <c r="BF72" s="73"/>
      <c r="BG72" s="73"/>
      <c r="BH72" s="73"/>
    </row>
    <row r="73" spans="1:60" ht="21" hidden="1" customHeight="1" thickBot="1">
      <c r="A73" s="66">
        <v>72</v>
      </c>
      <c r="B73" s="516"/>
      <c r="C73" s="517"/>
      <c r="D73" s="517"/>
      <c r="E73" s="520"/>
      <c r="F73" s="521"/>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73"/>
      <c r="AG73" s="73"/>
      <c r="AH73" s="73"/>
      <c r="AI73" s="73"/>
      <c r="AJ73" s="73"/>
      <c r="AK73" s="73"/>
      <c r="AL73" s="73"/>
      <c r="AM73" s="73"/>
      <c r="AN73" s="73"/>
      <c r="AO73" s="73"/>
      <c r="AP73" s="73"/>
      <c r="AQ73" s="73"/>
      <c r="AR73" s="73"/>
      <c r="AS73" s="73"/>
      <c r="AT73" s="73"/>
      <c r="AU73" s="73"/>
      <c r="AV73" s="73"/>
      <c r="AW73" s="73"/>
      <c r="AX73" s="73"/>
      <c r="AY73" s="73"/>
      <c r="AZ73" s="73"/>
      <c r="BA73" s="73"/>
      <c r="BB73" s="128"/>
      <c r="BC73" s="73"/>
      <c r="BD73" s="73"/>
      <c r="BE73" s="73"/>
      <c r="BF73" s="73"/>
      <c r="BG73" s="73"/>
      <c r="BH73" s="73"/>
    </row>
    <row r="74" spans="1:60" ht="21" hidden="1" customHeight="1" thickBot="1">
      <c r="A74" s="66">
        <v>73</v>
      </c>
      <c r="B74" s="73"/>
      <c r="C74" s="73"/>
      <c r="D74" s="73"/>
      <c r="E74" s="73"/>
      <c r="F74" s="73"/>
      <c r="G74" s="73"/>
      <c r="H74" s="73"/>
      <c r="I74" s="73"/>
      <c r="J74" s="73"/>
      <c r="K74" s="73"/>
      <c r="L74" s="73"/>
      <c r="M74" s="73"/>
      <c r="N74" s="73"/>
      <c r="O74" s="73"/>
      <c r="P74" s="73"/>
      <c r="Q74" s="73"/>
      <c r="R74" s="73"/>
      <c r="S74" s="73"/>
      <c r="T74" s="73"/>
      <c r="U74" s="73"/>
      <c r="V74" s="73"/>
      <c r="W74" s="73"/>
      <c r="X74" s="73"/>
      <c r="Y74" s="73"/>
      <c r="Z74" s="73"/>
      <c r="AA74" s="73"/>
      <c r="AB74" s="73"/>
      <c r="AC74" s="73"/>
      <c r="AD74" s="73"/>
      <c r="AE74" s="73"/>
      <c r="AF74" s="73"/>
      <c r="AG74" s="73"/>
      <c r="AH74" s="73"/>
      <c r="AI74" s="73"/>
      <c r="AJ74" s="73"/>
      <c r="AK74" s="73"/>
      <c r="AL74" s="73"/>
      <c r="AM74" s="73"/>
      <c r="AN74" s="73"/>
      <c r="AO74" s="73"/>
      <c r="AP74" s="73"/>
      <c r="AQ74" s="73"/>
      <c r="AR74" s="73"/>
      <c r="AS74" s="73"/>
      <c r="AT74" s="73"/>
      <c r="AU74" s="73"/>
      <c r="AV74" s="73"/>
      <c r="AW74" s="73"/>
      <c r="AX74" s="73"/>
      <c r="AY74" s="73"/>
      <c r="AZ74" s="73"/>
      <c r="BA74" s="73"/>
      <c r="BB74" s="128"/>
      <c r="BC74" s="73"/>
      <c r="BD74" s="73"/>
      <c r="BE74" s="73"/>
      <c r="BF74" s="73"/>
      <c r="BG74" s="73"/>
      <c r="BH74" s="73"/>
    </row>
    <row r="75" spans="1:60" ht="21" hidden="1" customHeight="1" thickBot="1">
      <c r="A75" s="66">
        <v>74</v>
      </c>
      <c r="B75" s="522" t="s">
        <v>192</v>
      </c>
      <c r="C75" s="523"/>
      <c r="D75" s="523"/>
      <c r="E75" s="523"/>
      <c r="F75" s="524"/>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73"/>
      <c r="AW75" s="73"/>
      <c r="AX75" s="73"/>
      <c r="AY75" s="73"/>
      <c r="AZ75" s="73"/>
      <c r="BA75" s="73"/>
      <c r="BB75" s="128"/>
      <c r="BC75" s="73"/>
      <c r="BD75" s="73"/>
      <c r="BE75" s="73"/>
      <c r="BF75" s="73"/>
      <c r="BG75" s="73"/>
      <c r="BH75" s="73"/>
    </row>
    <row r="76" spans="1:60" ht="21" hidden="1" customHeight="1">
      <c r="A76" s="66">
        <v>75</v>
      </c>
      <c r="B76" s="525" t="s">
        <v>193</v>
      </c>
      <c r="C76" s="526"/>
      <c r="D76" s="526"/>
      <c r="E76" s="527"/>
      <c r="F76" s="528"/>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c r="AG76" s="73"/>
      <c r="AH76" s="73"/>
      <c r="AI76" s="73"/>
      <c r="AJ76" s="73"/>
      <c r="AK76" s="73"/>
      <c r="AL76" s="73"/>
      <c r="AM76" s="73"/>
      <c r="AN76" s="73"/>
      <c r="AO76" s="73"/>
      <c r="AP76" s="73"/>
      <c r="AQ76" s="73"/>
      <c r="AR76" s="73"/>
      <c r="AS76" s="73"/>
      <c r="AT76" s="73"/>
      <c r="AU76" s="73"/>
      <c r="AV76" s="73"/>
      <c r="AW76" s="73"/>
      <c r="AX76" s="73"/>
      <c r="AY76" s="73"/>
      <c r="AZ76" s="73"/>
      <c r="BA76" s="73"/>
      <c r="BB76" s="128"/>
      <c r="BC76" s="73"/>
      <c r="BD76" s="73"/>
      <c r="BE76" s="73"/>
      <c r="BF76" s="73"/>
      <c r="BG76" s="73"/>
      <c r="BH76" s="73"/>
    </row>
    <row r="77" spans="1:60" ht="21" hidden="1" customHeight="1" thickBot="1">
      <c r="A77" s="66">
        <v>76</v>
      </c>
      <c r="B77" s="469" t="s">
        <v>194</v>
      </c>
      <c r="C77" s="470"/>
      <c r="D77" s="470"/>
      <c r="E77" s="491"/>
      <c r="F77" s="492"/>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c r="AG77" s="73"/>
      <c r="AH77" s="73"/>
      <c r="AI77" s="73"/>
      <c r="AJ77" s="73"/>
      <c r="AK77" s="73"/>
      <c r="AL77" s="73"/>
      <c r="AM77" s="73"/>
      <c r="AN77" s="73"/>
      <c r="AO77" s="73"/>
      <c r="AP77" s="73"/>
      <c r="AQ77" s="73"/>
      <c r="AR77" s="73"/>
      <c r="AS77" s="73"/>
      <c r="AT77" s="73"/>
      <c r="AU77" s="73"/>
      <c r="AV77" s="73"/>
      <c r="AW77" s="73"/>
      <c r="AX77" s="73"/>
      <c r="AY77" s="73"/>
      <c r="AZ77" s="73"/>
      <c r="BA77" s="73"/>
      <c r="BB77" s="128"/>
      <c r="BC77" s="73"/>
      <c r="BD77" s="73"/>
      <c r="BE77" s="73"/>
      <c r="BF77" s="73"/>
      <c r="BG77" s="73"/>
      <c r="BH77" s="73"/>
    </row>
    <row r="78" spans="1:60" ht="21" hidden="1" customHeight="1" thickBot="1">
      <c r="A78" s="66">
        <v>77</v>
      </c>
    </row>
    <row r="79" spans="1:60" ht="21" hidden="1" customHeight="1">
      <c r="A79" s="66">
        <v>78</v>
      </c>
      <c r="B79" s="497" t="s">
        <v>223</v>
      </c>
      <c r="C79" s="498"/>
      <c r="D79" s="498"/>
      <c r="E79" s="498"/>
      <c r="F79" s="498"/>
      <c r="G79" s="498"/>
      <c r="H79" s="498"/>
      <c r="I79" s="498"/>
      <c r="J79" s="498"/>
      <c r="K79" s="498"/>
      <c r="L79" s="498"/>
      <c r="M79" s="498"/>
      <c r="N79" s="498"/>
      <c r="O79" s="498"/>
      <c r="P79" s="498"/>
      <c r="Q79" s="499"/>
    </row>
    <row r="80" spans="1:60" ht="21" hidden="1" customHeight="1">
      <c r="A80" s="66">
        <v>79</v>
      </c>
      <c r="B80" s="457" t="s">
        <v>278</v>
      </c>
      <c r="C80" s="458"/>
      <c r="D80" s="458"/>
      <c r="E80" s="458"/>
      <c r="F80" s="458"/>
      <c r="G80" s="458"/>
      <c r="H80" s="458"/>
      <c r="I80" s="458"/>
      <c r="J80" s="459"/>
      <c r="K80" s="466" t="s">
        <v>279</v>
      </c>
      <c r="L80" s="467"/>
      <c r="M80" s="468"/>
      <c r="N80" s="471"/>
      <c r="O80" s="472"/>
      <c r="P80" s="472"/>
      <c r="Q80" s="473"/>
    </row>
    <row r="81" spans="1:20" ht="21" hidden="1" customHeight="1">
      <c r="A81" s="66">
        <v>80</v>
      </c>
      <c r="B81" s="460"/>
      <c r="C81" s="461"/>
      <c r="D81" s="461"/>
      <c r="E81" s="461"/>
      <c r="F81" s="461"/>
      <c r="G81" s="461"/>
      <c r="H81" s="461"/>
      <c r="I81" s="461"/>
      <c r="J81" s="462"/>
      <c r="K81" s="466" t="s">
        <v>280</v>
      </c>
      <c r="L81" s="467"/>
      <c r="M81" s="468"/>
      <c r="N81" s="471"/>
      <c r="O81" s="472"/>
      <c r="P81" s="472"/>
      <c r="Q81" s="473"/>
    </row>
    <row r="82" spans="1:20" ht="21" hidden="1" customHeight="1">
      <c r="A82" s="66">
        <v>81</v>
      </c>
      <c r="B82" s="463"/>
      <c r="C82" s="464"/>
      <c r="D82" s="464"/>
      <c r="E82" s="464"/>
      <c r="F82" s="464"/>
      <c r="G82" s="464"/>
      <c r="H82" s="464"/>
      <c r="I82" s="464"/>
      <c r="J82" s="465"/>
      <c r="K82" s="466" t="s">
        <v>281</v>
      </c>
      <c r="L82" s="467"/>
      <c r="M82" s="468"/>
      <c r="N82" s="471"/>
      <c r="O82" s="472"/>
      <c r="P82" s="472"/>
      <c r="Q82" s="473"/>
    </row>
    <row r="83" spans="1:20" ht="21" hidden="1" customHeight="1">
      <c r="A83" s="66">
        <v>82</v>
      </c>
      <c r="B83" s="457" t="s">
        <v>282</v>
      </c>
      <c r="C83" s="458"/>
      <c r="D83" s="458"/>
      <c r="E83" s="458"/>
      <c r="F83" s="458"/>
      <c r="G83" s="458"/>
      <c r="H83" s="458"/>
      <c r="I83" s="458"/>
      <c r="J83" s="459"/>
      <c r="K83" s="466" t="s">
        <v>285</v>
      </c>
      <c r="L83" s="467"/>
      <c r="M83" s="468"/>
      <c r="N83" s="471"/>
      <c r="O83" s="472"/>
      <c r="P83" s="472"/>
      <c r="Q83" s="473"/>
    </row>
    <row r="84" spans="1:20" ht="21" hidden="1" customHeight="1">
      <c r="A84" s="66">
        <v>83</v>
      </c>
      <c r="B84" s="460"/>
      <c r="C84" s="461"/>
      <c r="D84" s="461"/>
      <c r="E84" s="461"/>
      <c r="F84" s="461"/>
      <c r="G84" s="461"/>
      <c r="H84" s="461"/>
      <c r="I84" s="461"/>
      <c r="J84" s="462"/>
      <c r="K84" s="466" t="s">
        <v>286</v>
      </c>
      <c r="L84" s="467"/>
      <c r="M84" s="468"/>
      <c r="N84" s="471"/>
      <c r="O84" s="472"/>
      <c r="P84" s="472"/>
      <c r="Q84" s="473"/>
    </row>
    <row r="85" spans="1:20" ht="21" hidden="1" customHeight="1">
      <c r="A85" s="66">
        <v>84</v>
      </c>
      <c r="B85" s="463"/>
      <c r="C85" s="464"/>
      <c r="D85" s="464"/>
      <c r="E85" s="464"/>
      <c r="F85" s="464"/>
      <c r="G85" s="464"/>
      <c r="H85" s="464"/>
      <c r="I85" s="464"/>
      <c r="J85" s="465"/>
      <c r="K85" s="466" t="s">
        <v>287</v>
      </c>
      <c r="L85" s="467"/>
      <c r="M85" s="468"/>
      <c r="N85" s="471"/>
      <c r="O85" s="472"/>
      <c r="P85" s="472"/>
      <c r="Q85" s="473"/>
    </row>
    <row r="86" spans="1:20" ht="21" hidden="1" customHeight="1">
      <c r="A86" s="66">
        <v>85</v>
      </c>
      <c r="B86" s="457" t="s">
        <v>283</v>
      </c>
      <c r="C86" s="458"/>
      <c r="D86" s="458"/>
      <c r="E86" s="458"/>
      <c r="F86" s="458"/>
      <c r="G86" s="458"/>
      <c r="H86" s="458"/>
      <c r="I86" s="458"/>
      <c r="J86" s="459"/>
      <c r="K86" s="466" t="s">
        <v>288</v>
      </c>
      <c r="L86" s="467"/>
      <c r="M86" s="468"/>
      <c r="N86" s="471"/>
      <c r="O86" s="472"/>
      <c r="P86" s="472"/>
      <c r="Q86" s="473"/>
    </row>
    <row r="87" spans="1:20" ht="21" hidden="1" customHeight="1">
      <c r="A87" s="66">
        <v>86</v>
      </c>
      <c r="B87" s="460"/>
      <c r="C87" s="461"/>
      <c r="D87" s="461"/>
      <c r="E87" s="461"/>
      <c r="F87" s="461"/>
      <c r="G87" s="461"/>
      <c r="H87" s="461"/>
      <c r="I87" s="461"/>
      <c r="J87" s="462"/>
      <c r="K87" s="466" t="s">
        <v>289</v>
      </c>
      <c r="L87" s="467"/>
      <c r="M87" s="468"/>
      <c r="N87" s="471"/>
      <c r="O87" s="472"/>
      <c r="P87" s="472"/>
      <c r="Q87" s="473"/>
    </row>
    <row r="88" spans="1:20" ht="21" hidden="1" customHeight="1">
      <c r="A88" s="66">
        <v>87</v>
      </c>
      <c r="B88" s="463"/>
      <c r="C88" s="464"/>
      <c r="D88" s="464"/>
      <c r="E88" s="464"/>
      <c r="F88" s="464"/>
      <c r="G88" s="464"/>
      <c r="H88" s="464"/>
      <c r="I88" s="464"/>
      <c r="J88" s="465"/>
      <c r="K88" s="466" t="s">
        <v>290</v>
      </c>
      <c r="L88" s="467"/>
      <c r="M88" s="468"/>
      <c r="N88" s="471"/>
      <c r="O88" s="472"/>
      <c r="P88" s="472"/>
      <c r="Q88" s="473"/>
    </row>
    <row r="89" spans="1:20" ht="21" hidden="1" customHeight="1">
      <c r="A89" s="66">
        <v>88</v>
      </c>
      <c r="B89" s="457" t="s">
        <v>284</v>
      </c>
      <c r="C89" s="458"/>
      <c r="D89" s="458"/>
      <c r="E89" s="458"/>
      <c r="F89" s="458"/>
      <c r="G89" s="458"/>
      <c r="H89" s="458"/>
      <c r="I89" s="458"/>
      <c r="J89" s="459"/>
      <c r="K89" s="466" t="s">
        <v>291</v>
      </c>
      <c r="L89" s="467"/>
      <c r="M89" s="468"/>
      <c r="N89" s="471"/>
      <c r="O89" s="472"/>
      <c r="P89" s="472"/>
      <c r="Q89" s="473"/>
    </row>
    <row r="90" spans="1:20" ht="21" hidden="1" customHeight="1">
      <c r="A90" s="66">
        <v>89</v>
      </c>
      <c r="B90" s="460"/>
      <c r="C90" s="461"/>
      <c r="D90" s="461"/>
      <c r="E90" s="461"/>
      <c r="F90" s="461"/>
      <c r="G90" s="461"/>
      <c r="H90" s="461"/>
      <c r="I90" s="461"/>
      <c r="J90" s="462"/>
      <c r="K90" s="466" t="s">
        <v>292</v>
      </c>
      <c r="L90" s="467"/>
      <c r="M90" s="468"/>
      <c r="N90" s="471"/>
      <c r="O90" s="472"/>
      <c r="P90" s="472"/>
      <c r="Q90" s="473"/>
    </row>
    <row r="91" spans="1:20" ht="21" hidden="1" customHeight="1" thickBot="1">
      <c r="A91" s="66">
        <v>90</v>
      </c>
      <c r="B91" s="516"/>
      <c r="C91" s="517"/>
      <c r="D91" s="517"/>
      <c r="E91" s="517"/>
      <c r="F91" s="517"/>
      <c r="G91" s="517"/>
      <c r="H91" s="517"/>
      <c r="I91" s="517"/>
      <c r="J91" s="567"/>
      <c r="K91" s="568" t="s">
        <v>293</v>
      </c>
      <c r="L91" s="569"/>
      <c r="M91" s="570"/>
      <c r="N91" s="571"/>
      <c r="O91" s="572"/>
      <c r="P91" s="572"/>
      <c r="Q91" s="573"/>
    </row>
    <row r="92" spans="1:20" ht="21" hidden="1" customHeight="1" thickBot="1">
      <c r="A92" s="66">
        <v>91</v>
      </c>
    </row>
    <row r="93" spans="1:20" ht="21" hidden="1" customHeight="1">
      <c r="A93" s="66">
        <v>92</v>
      </c>
      <c r="B93" s="122" t="s">
        <v>300</v>
      </c>
      <c r="C93" s="123"/>
      <c r="D93" s="124"/>
    </row>
    <row r="94" spans="1:20" ht="21" hidden="1" customHeight="1" thickBot="1">
      <c r="A94" s="66">
        <v>93</v>
      </c>
      <c r="B94" s="484" t="s">
        <v>381</v>
      </c>
      <c r="C94" s="485"/>
      <c r="D94" s="486"/>
    </row>
    <row r="95" spans="1:20" ht="21" hidden="1" customHeight="1" thickBot="1">
      <c r="A95" s="66">
        <v>94</v>
      </c>
    </row>
    <row r="96" spans="1:20" ht="21" hidden="1" customHeight="1">
      <c r="A96" s="66">
        <v>95</v>
      </c>
      <c r="B96" s="228" t="s">
        <v>326</v>
      </c>
      <c r="C96" s="229"/>
      <c r="D96" s="229"/>
      <c r="E96" s="527"/>
      <c r="F96" s="564"/>
      <c r="G96" s="564"/>
      <c r="H96" s="564"/>
      <c r="I96" s="564"/>
      <c r="J96" s="564"/>
      <c r="K96" s="564"/>
      <c r="L96" s="564"/>
      <c r="M96" s="564"/>
      <c r="N96" s="564"/>
      <c r="O96" s="564"/>
      <c r="P96" s="564"/>
      <c r="Q96" s="564"/>
      <c r="R96" s="564"/>
      <c r="S96" s="564"/>
      <c r="T96" s="528"/>
    </row>
    <row r="97" spans="1:61" ht="21" hidden="1" customHeight="1">
      <c r="A97" s="66">
        <v>96</v>
      </c>
      <c r="B97" s="515" t="s">
        <v>331</v>
      </c>
      <c r="C97" s="458"/>
      <c r="D97" s="458"/>
      <c r="E97" s="509"/>
      <c r="F97" s="510"/>
      <c r="G97" s="510"/>
      <c r="H97" s="510"/>
      <c r="I97" s="510"/>
      <c r="J97" s="510"/>
      <c r="K97" s="510"/>
      <c r="L97" s="510"/>
      <c r="M97" s="510"/>
      <c r="N97" s="510"/>
      <c r="O97" s="510"/>
      <c r="P97" s="510"/>
      <c r="Q97" s="510"/>
      <c r="R97" s="510"/>
      <c r="S97" s="510"/>
      <c r="T97" s="511"/>
    </row>
    <row r="98" spans="1:61" ht="21" hidden="1" customHeight="1" thickBot="1">
      <c r="A98" s="66">
        <v>97</v>
      </c>
      <c r="B98" s="516"/>
      <c r="C98" s="517"/>
      <c r="D98" s="517"/>
      <c r="E98" s="491"/>
      <c r="F98" s="512"/>
      <c r="G98" s="512"/>
      <c r="H98" s="512"/>
      <c r="I98" s="512"/>
      <c r="J98" s="512"/>
      <c r="K98" s="512"/>
      <c r="L98" s="512"/>
      <c r="M98" s="512"/>
      <c r="N98" s="512"/>
      <c r="O98" s="512"/>
      <c r="P98" s="512"/>
      <c r="Q98" s="512"/>
      <c r="R98" s="512"/>
      <c r="S98" s="512"/>
      <c r="T98" s="492"/>
    </row>
    <row r="99" spans="1:61" ht="21" hidden="1" customHeight="1" thickBot="1">
      <c r="A99" s="66">
        <v>98</v>
      </c>
    </row>
    <row r="100" spans="1:61" ht="21" hidden="1" customHeight="1">
      <c r="A100" s="66">
        <v>99</v>
      </c>
      <c r="B100" s="122" t="s">
        <v>382</v>
      </c>
      <c r="C100" s="123"/>
      <c r="D100" s="124"/>
    </row>
    <row r="101" spans="1:61" ht="21" hidden="1" customHeight="1" thickBot="1">
      <c r="A101" s="66">
        <v>100</v>
      </c>
      <c r="B101" s="484" t="s">
        <v>381</v>
      </c>
      <c r="C101" s="485"/>
      <c r="D101" s="486"/>
    </row>
    <row r="102" spans="1:61" ht="21" hidden="1" customHeight="1" thickBot="1">
      <c r="A102" s="66">
        <v>101</v>
      </c>
    </row>
    <row r="103" spans="1:61" ht="33" hidden="1" customHeight="1">
      <c r="A103" s="66">
        <v>102</v>
      </c>
      <c r="B103" s="500" t="s">
        <v>327</v>
      </c>
      <c r="C103" s="501"/>
      <c r="D103" s="502"/>
      <c r="E103" s="529" t="s">
        <v>332</v>
      </c>
      <c r="F103" s="530"/>
      <c r="G103" s="531"/>
      <c r="H103" s="529" t="s">
        <v>333</v>
      </c>
      <c r="I103" s="530"/>
      <c r="J103" s="530"/>
      <c r="K103" s="531"/>
      <c r="L103" s="529" t="s">
        <v>334</v>
      </c>
      <c r="M103" s="530"/>
      <c r="N103" s="530"/>
      <c r="O103" s="531"/>
      <c r="P103" s="529" t="s">
        <v>335</v>
      </c>
      <c r="Q103" s="565"/>
      <c r="R103" s="565"/>
      <c r="S103" s="565"/>
      <c r="T103" s="566"/>
    </row>
    <row r="104" spans="1:61" ht="24.75" hidden="1" customHeight="1" thickBot="1">
      <c r="A104" s="66">
        <v>103</v>
      </c>
      <c r="B104" s="559" t="s">
        <v>178</v>
      </c>
      <c r="C104" s="560"/>
      <c r="D104" s="561"/>
      <c r="E104" s="559" t="s">
        <v>178</v>
      </c>
      <c r="F104" s="560"/>
      <c r="G104" s="561"/>
      <c r="H104" s="532" t="s">
        <v>178</v>
      </c>
      <c r="I104" s="533"/>
      <c r="J104" s="533"/>
      <c r="K104" s="534"/>
      <c r="L104" s="532" t="s">
        <v>178</v>
      </c>
      <c r="M104" s="533"/>
      <c r="N104" s="533"/>
      <c r="O104" s="534"/>
      <c r="P104" s="532" t="s">
        <v>178</v>
      </c>
      <c r="Q104" s="533"/>
      <c r="R104" s="533"/>
      <c r="S104" s="533"/>
      <c r="T104" s="534"/>
    </row>
    <row r="105" spans="1:61" ht="21" hidden="1" customHeight="1" thickBot="1">
      <c r="A105" s="66">
        <v>104</v>
      </c>
    </row>
    <row r="106" spans="1:61" ht="21" hidden="1" customHeight="1" thickBot="1">
      <c r="A106" s="66">
        <v>105</v>
      </c>
      <c r="B106" s="535" t="s">
        <v>329</v>
      </c>
      <c r="C106" s="536"/>
      <c r="D106" s="536"/>
      <c r="E106" s="536"/>
      <c r="F106" s="536"/>
      <c r="G106" s="536"/>
      <c r="H106" s="536"/>
      <c r="I106" s="536"/>
      <c r="J106" s="536"/>
      <c r="K106" s="536"/>
      <c r="L106" s="536"/>
      <c r="M106" s="536"/>
      <c r="N106" s="536"/>
      <c r="O106" s="536"/>
      <c r="P106" s="536"/>
      <c r="Q106" s="536"/>
      <c r="R106" s="536"/>
      <c r="S106" s="536"/>
      <c r="T106" s="536"/>
      <c r="U106" s="536"/>
      <c r="V106" s="536"/>
      <c r="W106" s="536"/>
      <c r="X106" s="536"/>
      <c r="Y106" s="536"/>
      <c r="Z106" s="536"/>
      <c r="AA106" s="536"/>
      <c r="AB106" s="536"/>
      <c r="AC106" s="536"/>
      <c r="AD106" s="536"/>
      <c r="AE106" s="536"/>
      <c r="AF106" s="536"/>
      <c r="AG106" s="536"/>
      <c r="AH106" s="536"/>
      <c r="AI106" s="536"/>
      <c r="AJ106" s="536"/>
      <c r="AK106" s="536"/>
      <c r="AL106" s="536"/>
      <c r="AM106" s="536"/>
      <c r="AN106" s="536"/>
      <c r="AO106" s="536"/>
      <c r="AP106" s="536"/>
      <c r="AQ106" s="536"/>
      <c r="AR106" s="536"/>
      <c r="AS106" s="536"/>
      <c r="AT106" s="536"/>
      <c r="AU106" s="536"/>
      <c r="AV106" s="536"/>
      <c r="AW106" s="536"/>
      <c r="AX106" s="536"/>
      <c r="AY106" s="536"/>
      <c r="AZ106" s="536"/>
      <c r="BA106" s="536"/>
      <c r="BB106" s="536"/>
      <c r="BC106" s="536"/>
      <c r="BD106" s="536"/>
      <c r="BE106" s="536"/>
      <c r="BF106" s="536"/>
      <c r="BG106" s="536"/>
      <c r="BH106" s="536"/>
      <c r="BI106" s="537"/>
    </row>
    <row r="107" spans="1:61" ht="21" hidden="1" customHeight="1">
      <c r="A107" s="66">
        <v>106</v>
      </c>
      <c r="B107" s="538"/>
      <c r="C107" s="539"/>
      <c r="D107" s="539"/>
      <c r="E107" s="539"/>
      <c r="F107" s="539"/>
      <c r="G107" s="539"/>
      <c r="H107" s="539"/>
      <c r="I107" s="539"/>
      <c r="J107" s="539"/>
      <c r="K107" s="539"/>
      <c r="L107" s="539"/>
      <c r="M107" s="539"/>
      <c r="N107" s="539"/>
      <c r="O107" s="539"/>
      <c r="P107" s="539"/>
      <c r="Q107" s="539"/>
      <c r="R107" s="539"/>
      <c r="S107" s="539"/>
      <c r="T107" s="539"/>
      <c r="U107" s="539"/>
      <c r="V107" s="539"/>
      <c r="W107" s="539"/>
      <c r="X107" s="539"/>
      <c r="Y107" s="539"/>
      <c r="Z107" s="539"/>
      <c r="AA107" s="539"/>
      <c r="AB107" s="539"/>
      <c r="AC107" s="539"/>
      <c r="AD107" s="539"/>
      <c r="AE107" s="539"/>
      <c r="AF107" s="539"/>
      <c r="AG107" s="539"/>
      <c r="AH107" s="539"/>
      <c r="AI107" s="539"/>
      <c r="AJ107" s="539"/>
      <c r="AK107" s="539"/>
      <c r="AL107" s="539"/>
      <c r="AM107" s="539"/>
      <c r="AN107" s="539"/>
      <c r="AO107" s="539"/>
      <c r="AP107" s="539"/>
      <c r="AQ107" s="539"/>
      <c r="AR107" s="539"/>
      <c r="AS107" s="539"/>
      <c r="AT107" s="539"/>
      <c r="AU107" s="539"/>
      <c r="AV107" s="539"/>
      <c r="AW107" s="539"/>
      <c r="AX107" s="539"/>
      <c r="AY107" s="539"/>
      <c r="AZ107" s="539"/>
      <c r="BA107" s="539"/>
      <c r="BB107" s="539"/>
      <c r="BC107" s="539"/>
      <c r="BD107" s="539"/>
      <c r="BE107" s="539"/>
      <c r="BF107" s="539"/>
      <c r="BG107" s="539"/>
      <c r="BH107" s="539"/>
      <c r="BI107" s="540"/>
    </row>
    <row r="108" spans="1:61" ht="21" hidden="1" customHeight="1">
      <c r="A108" s="66">
        <v>107</v>
      </c>
      <c r="B108" s="541"/>
      <c r="C108" s="542"/>
      <c r="D108" s="542"/>
      <c r="E108" s="542"/>
      <c r="F108" s="542"/>
      <c r="G108" s="542"/>
      <c r="H108" s="542"/>
      <c r="I108" s="542"/>
      <c r="J108" s="542"/>
      <c r="K108" s="542"/>
      <c r="L108" s="542"/>
      <c r="M108" s="542"/>
      <c r="N108" s="542"/>
      <c r="O108" s="542"/>
      <c r="P108" s="542"/>
      <c r="Q108" s="542"/>
      <c r="R108" s="542"/>
      <c r="S108" s="542"/>
      <c r="T108" s="542"/>
      <c r="U108" s="542"/>
      <c r="V108" s="542"/>
      <c r="W108" s="542"/>
      <c r="X108" s="542"/>
      <c r="Y108" s="542"/>
      <c r="Z108" s="542"/>
      <c r="AA108" s="542"/>
      <c r="AB108" s="542"/>
      <c r="AC108" s="542"/>
      <c r="AD108" s="542"/>
      <c r="AE108" s="542"/>
      <c r="AF108" s="542"/>
      <c r="AG108" s="542"/>
      <c r="AH108" s="542"/>
      <c r="AI108" s="542"/>
      <c r="AJ108" s="542"/>
      <c r="AK108" s="542"/>
      <c r="AL108" s="542"/>
      <c r="AM108" s="542"/>
      <c r="AN108" s="542"/>
      <c r="AO108" s="542"/>
      <c r="AP108" s="542"/>
      <c r="AQ108" s="542"/>
      <c r="AR108" s="542"/>
      <c r="AS108" s="542"/>
      <c r="AT108" s="542"/>
      <c r="AU108" s="542"/>
      <c r="AV108" s="542"/>
      <c r="AW108" s="542"/>
      <c r="AX108" s="542"/>
      <c r="AY108" s="542"/>
      <c r="AZ108" s="542"/>
      <c r="BA108" s="542"/>
      <c r="BB108" s="542"/>
      <c r="BC108" s="542"/>
      <c r="BD108" s="542"/>
      <c r="BE108" s="542"/>
      <c r="BF108" s="542"/>
      <c r="BG108" s="542"/>
      <c r="BH108" s="542"/>
      <c r="BI108" s="543"/>
    </row>
    <row r="109" spans="1:61" ht="21" hidden="1" customHeight="1" thickBot="1">
      <c r="A109" s="66">
        <v>108</v>
      </c>
      <c r="B109" s="544"/>
      <c r="C109" s="545"/>
      <c r="D109" s="545"/>
      <c r="E109" s="545"/>
      <c r="F109" s="545"/>
      <c r="G109" s="545"/>
      <c r="H109" s="545"/>
      <c r="I109" s="545"/>
      <c r="J109" s="545"/>
      <c r="K109" s="545"/>
      <c r="L109" s="545"/>
      <c r="M109" s="545"/>
      <c r="N109" s="545"/>
      <c r="O109" s="545"/>
      <c r="P109" s="545"/>
      <c r="Q109" s="545"/>
      <c r="R109" s="545"/>
      <c r="S109" s="545"/>
      <c r="T109" s="545"/>
      <c r="U109" s="545"/>
      <c r="V109" s="545"/>
      <c r="W109" s="545"/>
      <c r="X109" s="545"/>
      <c r="Y109" s="545"/>
      <c r="Z109" s="545"/>
      <c r="AA109" s="545"/>
      <c r="AB109" s="545"/>
      <c r="AC109" s="545"/>
      <c r="AD109" s="545"/>
      <c r="AE109" s="545"/>
      <c r="AF109" s="545"/>
      <c r="AG109" s="545"/>
      <c r="AH109" s="545"/>
      <c r="AI109" s="545"/>
      <c r="AJ109" s="545"/>
      <c r="AK109" s="545"/>
      <c r="AL109" s="545"/>
      <c r="AM109" s="545"/>
      <c r="AN109" s="545"/>
      <c r="AO109" s="545"/>
      <c r="AP109" s="545"/>
      <c r="AQ109" s="545"/>
      <c r="AR109" s="545"/>
      <c r="AS109" s="545"/>
      <c r="AT109" s="545"/>
      <c r="AU109" s="545"/>
      <c r="AV109" s="545"/>
      <c r="AW109" s="545"/>
      <c r="AX109" s="545"/>
      <c r="AY109" s="545"/>
      <c r="AZ109" s="545"/>
      <c r="BA109" s="545"/>
      <c r="BB109" s="545"/>
      <c r="BC109" s="545"/>
      <c r="BD109" s="545"/>
      <c r="BE109" s="545"/>
      <c r="BF109" s="545"/>
      <c r="BG109" s="545"/>
      <c r="BH109" s="545"/>
      <c r="BI109" s="546"/>
    </row>
    <row r="110" spans="1:61" ht="21" hidden="1" customHeight="1" thickBot="1">
      <c r="A110" s="66">
        <v>109</v>
      </c>
    </row>
    <row r="111" spans="1:61" ht="21" hidden="1" customHeight="1" thickBot="1">
      <c r="A111" s="66">
        <v>110</v>
      </c>
      <c r="B111" s="547" t="s">
        <v>330</v>
      </c>
      <c r="C111" s="548"/>
      <c r="D111" s="548"/>
      <c r="E111" s="548"/>
      <c r="F111" s="548"/>
      <c r="G111" s="548"/>
      <c r="H111" s="548"/>
      <c r="I111" s="548"/>
      <c r="J111" s="548"/>
      <c r="K111" s="548"/>
      <c r="L111" s="548"/>
      <c r="M111" s="548"/>
      <c r="N111" s="548"/>
      <c r="O111" s="548"/>
      <c r="P111" s="548"/>
      <c r="Q111" s="548"/>
      <c r="R111" s="548"/>
      <c r="S111" s="548"/>
      <c r="T111" s="548"/>
      <c r="U111" s="548"/>
      <c r="V111" s="548"/>
      <c r="W111" s="548"/>
      <c r="X111" s="548"/>
      <c r="Y111" s="548"/>
      <c r="Z111" s="548"/>
      <c r="AA111" s="548"/>
      <c r="AB111" s="548"/>
      <c r="AC111" s="548"/>
      <c r="AD111" s="548"/>
      <c r="AE111" s="548"/>
      <c r="AF111" s="548"/>
      <c r="AG111" s="548"/>
      <c r="AH111" s="548"/>
      <c r="AI111" s="548"/>
      <c r="AJ111" s="548"/>
      <c r="AK111" s="548"/>
      <c r="AL111" s="548"/>
      <c r="AM111" s="548"/>
      <c r="AN111" s="548"/>
      <c r="AO111" s="548"/>
      <c r="AP111" s="548"/>
      <c r="AQ111" s="548"/>
      <c r="AR111" s="548"/>
      <c r="AS111" s="548"/>
      <c r="AT111" s="548"/>
      <c r="AU111" s="548"/>
      <c r="AV111" s="548"/>
      <c r="AW111" s="548"/>
      <c r="AX111" s="548"/>
      <c r="AY111" s="548"/>
      <c r="AZ111" s="548"/>
      <c r="BA111" s="548"/>
      <c r="BB111" s="548"/>
      <c r="BC111" s="548"/>
      <c r="BD111" s="548"/>
      <c r="BE111" s="548"/>
      <c r="BF111" s="548"/>
      <c r="BG111" s="548"/>
      <c r="BH111" s="548"/>
      <c r="BI111" s="549"/>
    </row>
    <row r="112" spans="1:61" ht="21" hidden="1" customHeight="1">
      <c r="A112" s="66">
        <v>111</v>
      </c>
      <c r="B112" s="550"/>
      <c r="C112" s="551"/>
      <c r="D112" s="551"/>
      <c r="E112" s="551"/>
      <c r="F112" s="551"/>
      <c r="G112" s="551"/>
      <c r="H112" s="551"/>
      <c r="I112" s="551"/>
      <c r="J112" s="551"/>
      <c r="K112" s="551"/>
      <c r="L112" s="551"/>
      <c r="M112" s="551"/>
      <c r="N112" s="551"/>
      <c r="O112" s="551"/>
      <c r="P112" s="551"/>
      <c r="Q112" s="551"/>
      <c r="R112" s="551"/>
      <c r="S112" s="551"/>
      <c r="T112" s="551"/>
      <c r="U112" s="551"/>
      <c r="V112" s="551"/>
      <c r="W112" s="551"/>
      <c r="X112" s="551"/>
      <c r="Y112" s="551"/>
      <c r="Z112" s="551"/>
      <c r="AA112" s="551"/>
      <c r="AB112" s="551"/>
      <c r="AC112" s="551"/>
      <c r="AD112" s="551"/>
      <c r="AE112" s="551"/>
      <c r="AF112" s="551"/>
      <c r="AG112" s="551"/>
      <c r="AH112" s="551"/>
      <c r="AI112" s="551"/>
      <c r="AJ112" s="551"/>
      <c r="AK112" s="551"/>
      <c r="AL112" s="551"/>
      <c r="AM112" s="551"/>
      <c r="AN112" s="551"/>
      <c r="AO112" s="551"/>
      <c r="AP112" s="551"/>
      <c r="AQ112" s="551"/>
      <c r="AR112" s="551"/>
      <c r="AS112" s="551"/>
      <c r="AT112" s="551"/>
      <c r="AU112" s="551"/>
      <c r="AV112" s="551"/>
      <c r="AW112" s="551"/>
      <c r="AX112" s="551"/>
      <c r="AY112" s="551"/>
      <c r="AZ112" s="551"/>
      <c r="BA112" s="551"/>
      <c r="BB112" s="551"/>
      <c r="BC112" s="551"/>
      <c r="BD112" s="551"/>
      <c r="BE112" s="551"/>
      <c r="BF112" s="551"/>
      <c r="BG112" s="551"/>
      <c r="BH112" s="551"/>
      <c r="BI112" s="552"/>
    </row>
    <row r="113" spans="1:61" ht="21" hidden="1" customHeight="1">
      <c r="A113" s="66">
        <v>112</v>
      </c>
      <c r="B113" s="553"/>
      <c r="C113" s="554"/>
      <c r="D113" s="554"/>
      <c r="E113" s="554"/>
      <c r="F113" s="554"/>
      <c r="G113" s="554"/>
      <c r="H113" s="554"/>
      <c r="I113" s="554"/>
      <c r="J113" s="554"/>
      <c r="K113" s="554"/>
      <c r="L113" s="554"/>
      <c r="M113" s="554"/>
      <c r="N113" s="554"/>
      <c r="O113" s="554"/>
      <c r="P113" s="554"/>
      <c r="Q113" s="554"/>
      <c r="R113" s="554"/>
      <c r="S113" s="554"/>
      <c r="T113" s="554"/>
      <c r="U113" s="554"/>
      <c r="V113" s="554"/>
      <c r="W113" s="554"/>
      <c r="X113" s="554"/>
      <c r="Y113" s="554"/>
      <c r="Z113" s="554"/>
      <c r="AA113" s="554"/>
      <c r="AB113" s="554"/>
      <c r="AC113" s="554"/>
      <c r="AD113" s="554"/>
      <c r="AE113" s="554"/>
      <c r="AF113" s="554"/>
      <c r="AG113" s="554"/>
      <c r="AH113" s="554"/>
      <c r="AI113" s="554"/>
      <c r="AJ113" s="554"/>
      <c r="AK113" s="554"/>
      <c r="AL113" s="554"/>
      <c r="AM113" s="554"/>
      <c r="AN113" s="554"/>
      <c r="AO113" s="554"/>
      <c r="AP113" s="554"/>
      <c r="AQ113" s="554"/>
      <c r="AR113" s="554"/>
      <c r="AS113" s="554"/>
      <c r="AT113" s="554"/>
      <c r="AU113" s="554"/>
      <c r="AV113" s="554"/>
      <c r="AW113" s="554"/>
      <c r="AX113" s="554"/>
      <c r="AY113" s="554"/>
      <c r="AZ113" s="554"/>
      <c r="BA113" s="554"/>
      <c r="BB113" s="554"/>
      <c r="BC113" s="554"/>
      <c r="BD113" s="554"/>
      <c r="BE113" s="554"/>
      <c r="BF113" s="554"/>
      <c r="BG113" s="554"/>
      <c r="BH113" s="554"/>
      <c r="BI113" s="555"/>
    </row>
    <row r="114" spans="1:61" ht="21" hidden="1" customHeight="1" thickBot="1">
      <c r="A114" s="66">
        <v>113</v>
      </c>
      <c r="B114" s="556"/>
      <c r="C114" s="557"/>
      <c r="D114" s="557"/>
      <c r="E114" s="557"/>
      <c r="F114" s="557"/>
      <c r="G114" s="557"/>
      <c r="H114" s="557"/>
      <c r="I114" s="557"/>
      <c r="J114" s="557"/>
      <c r="K114" s="557"/>
      <c r="L114" s="557"/>
      <c r="M114" s="557"/>
      <c r="N114" s="557"/>
      <c r="O114" s="557"/>
      <c r="P114" s="557"/>
      <c r="Q114" s="557"/>
      <c r="R114" s="557"/>
      <c r="S114" s="557"/>
      <c r="T114" s="557"/>
      <c r="U114" s="557"/>
      <c r="V114" s="557"/>
      <c r="W114" s="557"/>
      <c r="X114" s="557"/>
      <c r="Y114" s="557"/>
      <c r="Z114" s="557"/>
      <c r="AA114" s="557"/>
      <c r="AB114" s="557"/>
      <c r="AC114" s="557"/>
      <c r="AD114" s="557"/>
      <c r="AE114" s="557"/>
      <c r="AF114" s="557"/>
      <c r="AG114" s="557"/>
      <c r="AH114" s="557"/>
      <c r="AI114" s="557"/>
      <c r="AJ114" s="557"/>
      <c r="AK114" s="557"/>
      <c r="AL114" s="557"/>
      <c r="AM114" s="557"/>
      <c r="AN114" s="557"/>
      <c r="AO114" s="557"/>
      <c r="AP114" s="557"/>
      <c r="AQ114" s="557"/>
      <c r="AR114" s="557"/>
      <c r="AS114" s="557"/>
      <c r="AT114" s="557"/>
      <c r="AU114" s="557"/>
      <c r="AV114" s="557"/>
      <c r="AW114" s="557"/>
      <c r="AX114" s="557"/>
      <c r="AY114" s="557"/>
      <c r="AZ114" s="557"/>
      <c r="BA114" s="557"/>
      <c r="BB114" s="557"/>
      <c r="BC114" s="557"/>
      <c r="BD114" s="557"/>
      <c r="BE114" s="557"/>
      <c r="BF114" s="557"/>
      <c r="BG114" s="557"/>
      <c r="BH114" s="557"/>
      <c r="BI114" s="558"/>
    </row>
    <row r="115" spans="1:61" ht="21" hidden="1" customHeight="1" thickBot="1">
      <c r="A115" s="66">
        <v>114</v>
      </c>
    </row>
    <row r="116" spans="1:61" ht="27" hidden="1" customHeight="1">
      <c r="A116" s="66">
        <v>115</v>
      </c>
      <c r="B116" s="122" t="s">
        <v>328</v>
      </c>
      <c r="C116" s="123"/>
      <c r="D116" s="124"/>
    </row>
    <row r="117" spans="1:61" ht="29.25" hidden="1" customHeight="1" thickBot="1">
      <c r="A117" s="66">
        <v>116</v>
      </c>
      <c r="B117" s="503" t="s">
        <v>178</v>
      </c>
      <c r="C117" s="504"/>
      <c r="D117" s="505"/>
    </row>
    <row r="118" spans="1:61" ht="21" hidden="1" customHeight="1" thickBot="1">
      <c r="B118" s="94"/>
      <c r="C118" s="94"/>
      <c r="D118" s="94"/>
    </row>
    <row r="119" spans="1:61" ht="26.25" hidden="1" customHeight="1">
      <c r="B119" s="500" t="s">
        <v>364</v>
      </c>
      <c r="C119" s="501"/>
      <c r="D119" s="502"/>
      <c r="E119" s="500" t="s">
        <v>365</v>
      </c>
      <c r="F119" s="501"/>
      <c r="G119" s="502"/>
    </row>
    <row r="120" spans="1:61" ht="26.25" hidden="1" customHeight="1" thickBot="1">
      <c r="B120" s="503" t="s">
        <v>178</v>
      </c>
      <c r="C120" s="504"/>
      <c r="D120" s="505"/>
      <c r="E120" s="506" t="s">
        <v>366</v>
      </c>
      <c r="F120" s="507"/>
      <c r="G120" s="508"/>
    </row>
    <row r="121" spans="1:61" ht="21" customHeight="1"/>
    <row r="122" spans="1:61" ht="41.25" hidden="1" customHeight="1">
      <c r="C122" s="74" t="s">
        <v>195</v>
      </c>
      <c r="D122" s="75" t="s">
        <v>150</v>
      </c>
      <c r="E122" s="75" t="s">
        <v>151</v>
      </c>
      <c r="F122" s="75" t="s">
        <v>152</v>
      </c>
      <c r="G122" s="75" t="s">
        <v>311</v>
      </c>
      <c r="H122" s="75" t="s">
        <v>153</v>
      </c>
      <c r="I122" s="75" t="s">
        <v>154</v>
      </c>
      <c r="J122" s="76"/>
      <c r="K122" s="76"/>
      <c r="L122" s="76"/>
      <c r="M122" s="76"/>
      <c r="N122" s="76"/>
    </row>
    <row r="123" spans="1:61" ht="41.25" hidden="1" customHeight="1">
      <c r="C123" s="14" t="s">
        <v>312</v>
      </c>
      <c r="D123" s="15"/>
      <c r="E123" s="15"/>
      <c r="F123" s="15"/>
      <c r="G123" s="15"/>
      <c r="H123" s="15"/>
      <c r="I123" s="15"/>
      <c r="J123" s="77" t="s">
        <v>196</v>
      </c>
      <c r="K123" s="78"/>
      <c r="L123" s="78"/>
      <c r="M123" s="78"/>
      <c r="N123" s="79"/>
    </row>
    <row r="124" spans="1:61" ht="41.25" hidden="1" customHeight="1">
      <c r="C124" s="14" t="s">
        <v>308</v>
      </c>
      <c r="D124" s="15"/>
      <c r="E124" s="15"/>
      <c r="F124" s="15"/>
      <c r="G124" s="15"/>
      <c r="H124" s="15"/>
      <c r="I124" s="15" t="s">
        <v>309</v>
      </c>
      <c r="J124" s="80" t="s">
        <v>154</v>
      </c>
      <c r="K124" s="78"/>
      <c r="L124" s="78"/>
      <c r="M124" s="78"/>
      <c r="N124" s="79"/>
    </row>
    <row r="125" spans="1:61" ht="41.25" hidden="1" customHeight="1">
      <c r="C125" s="14" t="s">
        <v>307</v>
      </c>
      <c r="D125" s="15"/>
      <c r="E125" s="15"/>
      <c r="F125" s="15"/>
      <c r="G125" s="15"/>
      <c r="H125" s="15" t="s">
        <v>309</v>
      </c>
      <c r="I125" s="15"/>
      <c r="J125" s="81" t="s">
        <v>153</v>
      </c>
      <c r="K125" s="78"/>
      <c r="L125" s="78"/>
      <c r="M125" s="78"/>
      <c r="N125" s="79"/>
    </row>
    <row r="126" spans="1:61" ht="41.25" hidden="1" customHeight="1">
      <c r="C126" s="14" t="s">
        <v>306</v>
      </c>
      <c r="D126" s="15"/>
      <c r="E126" s="15"/>
      <c r="F126" s="15"/>
      <c r="G126" s="15" t="s">
        <v>177</v>
      </c>
      <c r="H126" s="15"/>
      <c r="I126" s="15"/>
      <c r="J126" s="82" t="s">
        <v>310</v>
      </c>
      <c r="K126" s="78"/>
      <c r="L126" s="78"/>
      <c r="M126" s="78"/>
      <c r="N126" s="79"/>
    </row>
    <row r="127" spans="1:61" ht="41.25" hidden="1" customHeight="1">
      <c r="C127" s="14" t="s">
        <v>305</v>
      </c>
      <c r="D127" s="15"/>
      <c r="E127" s="15"/>
      <c r="F127" s="15" t="s">
        <v>177</v>
      </c>
      <c r="G127" s="15"/>
      <c r="H127" s="15"/>
      <c r="I127" s="15"/>
      <c r="J127" s="81" t="s">
        <v>152</v>
      </c>
      <c r="K127" s="78"/>
      <c r="L127" s="78"/>
      <c r="M127" s="78"/>
      <c r="N127" s="79"/>
    </row>
    <row r="128" spans="1:61" ht="41.25" hidden="1" customHeight="1">
      <c r="C128" s="14" t="s">
        <v>304</v>
      </c>
      <c r="D128" s="15"/>
      <c r="E128" s="15" t="s">
        <v>177</v>
      </c>
      <c r="F128" s="15"/>
      <c r="G128" s="15"/>
      <c r="H128" s="15"/>
      <c r="I128" s="15"/>
      <c r="J128" s="82" t="s">
        <v>151</v>
      </c>
      <c r="K128" s="78"/>
      <c r="L128" s="78"/>
      <c r="M128" s="78"/>
      <c r="N128" s="79"/>
    </row>
    <row r="129" spans="3:52" ht="41.25" hidden="1" customHeight="1">
      <c r="C129" s="14" t="s">
        <v>303</v>
      </c>
      <c r="D129" s="15" t="s">
        <v>177</v>
      </c>
      <c r="E129" s="15"/>
      <c r="F129" s="15"/>
      <c r="G129" s="15"/>
      <c r="H129" s="15"/>
      <c r="I129" s="15"/>
      <c r="J129" s="81" t="s">
        <v>150</v>
      </c>
      <c r="K129" s="78"/>
      <c r="L129" s="78"/>
      <c r="M129" s="78"/>
      <c r="N129" s="79"/>
    </row>
    <row r="130" spans="3:52" ht="41.25" hidden="1" customHeight="1">
      <c r="C130" s="14" t="s">
        <v>302</v>
      </c>
      <c r="D130" s="15" t="s">
        <v>177</v>
      </c>
      <c r="E130" s="15" t="s">
        <v>177</v>
      </c>
      <c r="F130" s="15"/>
      <c r="G130" s="15"/>
      <c r="H130" s="15"/>
      <c r="I130" s="15"/>
      <c r="J130" s="82" t="s">
        <v>197</v>
      </c>
      <c r="K130" s="78"/>
      <c r="L130" s="78"/>
      <c r="M130" s="78"/>
      <c r="N130" s="79"/>
    </row>
    <row r="131" spans="3:52" ht="15.75" hidden="1" customHeight="1"/>
    <row r="132" spans="3:52" ht="15.75" hidden="1" customHeight="1"/>
    <row r="133" spans="3:52" ht="15.75" hidden="1" customHeight="1"/>
    <row r="134" spans="3:52" ht="15.75" hidden="1" customHeight="1"/>
    <row r="135" spans="3:52" ht="15.75" hidden="1" customHeight="1"/>
    <row r="136" spans="3:52" ht="15.75" hidden="1" customHeight="1"/>
    <row r="137" spans="3:52" ht="15.75" hidden="1" customHeight="1"/>
    <row r="138" spans="3:52" ht="15.75" hidden="1" customHeight="1"/>
    <row r="139" spans="3:52" ht="15.75" hidden="1" customHeight="1"/>
    <row r="140" spans="3:52" ht="24.75" hidden="1" customHeight="1">
      <c r="V140" s="66" t="s">
        <v>412</v>
      </c>
      <c r="W140" s="66" t="s">
        <v>413</v>
      </c>
      <c r="AA140" s="66" t="s">
        <v>167</v>
      </c>
      <c r="AB140" s="66" t="s">
        <v>168</v>
      </c>
      <c r="AC140" s="66" t="s">
        <v>169</v>
      </c>
      <c r="AD140" s="66" t="s">
        <v>170</v>
      </c>
      <c r="AF140" s="83" t="s">
        <v>313</v>
      </c>
      <c r="AG140" s="83" t="s">
        <v>125</v>
      </c>
      <c r="AH140" s="83" t="s">
        <v>126</v>
      </c>
      <c r="AI140" s="83" t="s">
        <v>127</v>
      </c>
      <c r="AJ140" s="83" t="s">
        <v>128</v>
      </c>
      <c r="AK140" s="83" t="s">
        <v>129</v>
      </c>
      <c r="AL140" s="83" t="s">
        <v>171</v>
      </c>
      <c r="AM140" s="83" t="s">
        <v>172</v>
      </c>
      <c r="AN140" s="83" t="s">
        <v>173</v>
      </c>
      <c r="AO140" s="83" t="s">
        <v>111</v>
      </c>
      <c r="AP140" s="83" t="s">
        <v>112</v>
      </c>
      <c r="AQ140" s="83" t="s">
        <v>113</v>
      </c>
      <c r="AR140" s="83" t="s">
        <v>114</v>
      </c>
      <c r="AS140" s="83" t="s">
        <v>115</v>
      </c>
      <c r="AT140" s="83" t="s">
        <v>116</v>
      </c>
      <c r="AU140" s="83" t="s">
        <v>117</v>
      </c>
      <c r="AV140" s="83" t="s">
        <v>118</v>
      </c>
      <c r="AW140" s="83" t="s">
        <v>119</v>
      </c>
      <c r="AX140" s="83" t="s">
        <v>322</v>
      </c>
      <c r="AY140" s="83" t="s">
        <v>120</v>
      </c>
      <c r="AZ140" s="83" t="s">
        <v>121</v>
      </c>
    </row>
    <row r="141" spans="3:52" ht="49.5" hidden="1" customHeight="1"/>
    <row r="142" spans="3:52" ht="49.5" hidden="1" customHeight="1">
      <c r="C142" s="84" t="s">
        <v>144</v>
      </c>
      <c r="D142" s="85">
        <v>45383</v>
      </c>
      <c r="G142" s="86">
        <v>28</v>
      </c>
      <c r="H142" s="86">
        <v>29</v>
      </c>
      <c r="I142" s="86">
        <v>30</v>
      </c>
      <c r="J142" s="86">
        <v>31</v>
      </c>
      <c r="V142" s="83">
        <f>VLOOKUP($R$7,$F$145:$AJ$180,30,FALSE)</f>
        <v>0</v>
      </c>
      <c r="W142" s="83">
        <f>VLOOKUP($R$7,$F$145:$AJ$180,31,FALSE)</f>
        <v>0</v>
      </c>
      <c r="AA142" s="83">
        <f>VLOOKUP($R$7,$F$145:$AH$180,2,FALSE)</f>
        <v>0</v>
      </c>
      <c r="AB142" s="83">
        <f>VLOOKUP($R$7,$F$145:$AH$180,3,FALSE)</f>
        <v>0</v>
      </c>
      <c r="AC142" s="83">
        <f>VLOOKUP($R$7,$F$145:$AH$180,4,FALSE)</f>
        <v>0</v>
      </c>
      <c r="AD142" s="83">
        <f>VLOOKUP($R$7,$F$145:$AH$180,5,FALSE)</f>
        <v>0</v>
      </c>
      <c r="AF142" s="83">
        <f>VLOOKUP($R$7,$F$145:$AH$180,6,FALSE)</f>
        <v>0</v>
      </c>
      <c r="AG142" s="83">
        <f>VLOOKUP($R$7,$F$145:$AH$180,7,FALSE)</f>
        <v>0</v>
      </c>
      <c r="AH142" s="83">
        <f>VLOOKUP($R$7,$F$145:$AH$180,8,FALSE)</f>
        <v>0</v>
      </c>
      <c r="AI142" s="83">
        <f>VLOOKUP($R$7,$F$145:$AH$180,9,FALSE)</f>
        <v>0</v>
      </c>
      <c r="AJ142" s="83">
        <f>VLOOKUP($R$7,$F$145:$AH$180,10,FALSE)</f>
        <v>0</v>
      </c>
      <c r="AK142" s="83">
        <f>VLOOKUP($R$7,$F$145:$AH$180,11,FALSE)</f>
        <v>0</v>
      </c>
      <c r="AL142" s="83">
        <f>VLOOKUP($R$7,$F$145:$AH$180,12,FALSE)</f>
        <v>0</v>
      </c>
      <c r="AM142" s="83">
        <f>VLOOKUP($R$7,$F$145:$AH$180,13,FALSE)</f>
        <v>0</v>
      </c>
      <c r="AN142" s="83">
        <f>VLOOKUP($R$7,$F$145:$AH$180,14,FALSE)</f>
        <v>0</v>
      </c>
      <c r="AO142" s="83">
        <f>VLOOKUP($R$7,$F$145:$AH$180,15,FALSE)</f>
        <v>0</v>
      </c>
      <c r="AP142" s="83" t="str">
        <f>VLOOKUP($R$7,$F$145:$AH$180,16,FALSE)</f>
        <v>n</v>
      </c>
      <c r="AQ142" s="83">
        <f>VLOOKUP($R$7,$F$145:$AH$180,17,FALSE)</f>
        <v>0</v>
      </c>
      <c r="AR142" s="83" t="str">
        <f>VLOOKUP($R$7,$F$145:$AH$180,18,FALSE)</f>
        <v>n</v>
      </c>
      <c r="AS142" s="83">
        <f>VLOOKUP($R$7,$F$145:$AH$180,19,FALSE)</f>
        <v>0</v>
      </c>
      <c r="AT142" s="83">
        <f>VLOOKUP($R$7,$F$145:$AH$180,20,FALSE)</f>
        <v>0</v>
      </c>
      <c r="AU142" s="83" t="str">
        <f>VLOOKUP($R$7,$F$145:$AH$180,21,FALSE)</f>
        <v>n</v>
      </c>
      <c r="AV142" s="83">
        <f>VLOOKUP($R$7,$F$145:$AH$180,22,FALSE)</f>
        <v>0</v>
      </c>
      <c r="AW142" s="83">
        <f>VLOOKUP($R$7,$F$145:$AH$180,23,FALSE)</f>
        <v>0</v>
      </c>
      <c r="AX142" s="83">
        <f>VLOOKUP($R$7,$F$145:$AH$180,24,FALSE)</f>
        <v>0</v>
      </c>
      <c r="AY142" s="83" t="str">
        <f>VLOOKUP($R$7,$F$145:$AH$180,25,FALSE)</f>
        <v>n</v>
      </c>
      <c r="AZ142" s="83" t="str">
        <f>VLOOKUP($R$7,$F$145:$AH$180,26,FALSE)</f>
        <v>n</v>
      </c>
    </row>
    <row r="143" spans="3:52" ht="49.5" hidden="1" customHeight="1">
      <c r="G143" s="83" t="s">
        <v>160</v>
      </c>
      <c r="H143" s="83" t="s">
        <v>161</v>
      </c>
      <c r="I143" s="83" t="s">
        <v>162</v>
      </c>
      <c r="J143" s="83" t="s">
        <v>163</v>
      </c>
    </row>
    <row r="144" spans="3:52" ht="49.5" hidden="1" customHeight="1">
      <c r="C144" s="87" t="s">
        <v>74</v>
      </c>
      <c r="D144" s="87" t="s">
        <v>75</v>
      </c>
      <c r="E144" s="88" t="s">
        <v>76</v>
      </c>
      <c r="F144" s="87" t="s">
        <v>83</v>
      </c>
      <c r="G144" s="89" t="s">
        <v>167</v>
      </c>
      <c r="H144" s="89" t="s">
        <v>168</v>
      </c>
      <c r="I144" s="89" t="s">
        <v>169</v>
      </c>
      <c r="J144" s="89" t="s">
        <v>170</v>
      </c>
      <c r="K144" s="90" t="s">
        <v>110</v>
      </c>
      <c r="L144" s="90" t="s">
        <v>125</v>
      </c>
      <c r="M144" s="90" t="s">
        <v>126</v>
      </c>
      <c r="N144" s="90" t="s">
        <v>127</v>
      </c>
      <c r="O144" s="90" t="s">
        <v>128</v>
      </c>
      <c r="P144" s="90" t="s">
        <v>129</v>
      </c>
      <c r="Q144" s="90" t="s">
        <v>171</v>
      </c>
      <c r="R144" s="90" t="s">
        <v>172</v>
      </c>
      <c r="S144" s="90" t="s">
        <v>173</v>
      </c>
      <c r="T144" s="90" t="s">
        <v>111</v>
      </c>
      <c r="U144" s="90" t="s">
        <v>112</v>
      </c>
      <c r="V144" s="90" t="s">
        <v>113</v>
      </c>
      <c r="W144" s="90" t="s">
        <v>114</v>
      </c>
      <c r="X144" s="90" t="s">
        <v>115</v>
      </c>
      <c r="Y144" s="90" t="s">
        <v>116</v>
      </c>
      <c r="Z144" s="90" t="s">
        <v>117</v>
      </c>
      <c r="AA144" s="90" t="s">
        <v>118</v>
      </c>
      <c r="AB144" s="90" t="s">
        <v>119</v>
      </c>
      <c r="AC144" s="90" t="s">
        <v>322</v>
      </c>
      <c r="AD144" s="90" t="s">
        <v>120</v>
      </c>
      <c r="AE144" s="90" t="s">
        <v>121</v>
      </c>
      <c r="AF144" s="90" t="s">
        <v>122</v>
      </c>
      <c r="AG144" s="90" t="s">
        <v>123</v>
      </c>
      <c r="AH144" s="90" t="s">
        <v>124</v>
      </c>
      <c r="AI144" s="66" t="s">
        <v>412</v>
      </c>
      <c r="AJ144" s="66" t="s">
        <v>413</v>
      </c>
      <c r="AU144" s="66" t="s">
        <v>108</v>
      </c>
      <c r="AV144" s="66" t="s">
        <v>109</v>
      </c>
    </row>
    <row r="145" spans="3:53" ht="49.5" hidden="1" customHeight="1">
      <c r="C145" s="91" t="s">
        <v>6</v>
      </c>
      <c r="D145" s="88">
        <v>1</v>
      </c>
      <c r="E145" s="92" t="s">
        <v>77</v>
      </c>
      <c r="F145" s="88">
        <v>1</v>
      </c>
      <c r="G145" s="83"/>
      <c r="H145" s="83"/>
      <c r="I145" s="83"/>
      <c r="J145" s="86"/>
      <c r="K145" s="86"/>
      <c r="L145" s="86"/>
      <c r="M145" s="86"/>
      <c r="N145" s="86"/>
      <c r="O145" s="86"/>
      <c r="P145" s="86"/>
      <c r="Q145" s="86"/>
      <c r="R145" s="86"/>
      <c r="S145" s="86"/>
      <c r="T145" s="86"/>
      <c r="U145" s="86" t="s">
        <v>174</v>
      </c>
      <c r="V145" s="86"/>
      <c r="W145" s="86" t="s">
        <v>174</v>
      </c>
      <c r="X145" s="86"/>
      <c r="Y145" s="86"/>
      <c r="Z145" s="86" t="s">
        <v>174</v>
      </c>
      <c r="AA145" s="86"/>
      <c r="AB145" s="86"/>
      <c r="AC145" s="86"/>
      <c r="AD145" s="86" t="s">
        <v>174</v>
      </c>
      <c r="AE145" s="86" t="s">
        <v>174</v>
      </c>
      <c r="AF145" s="86"/>
      <c r="AG145" s="86"/>
      <c r="AH145" s="86"/>
      <c r="AU145" s="125" t="s">
        <v>383</v>
      </c>
      <c r="AV145" s="126">
        <v>23000</v>
      </c>
      <c r="AW145" s="93"/>
      <c r="AX145" s="93"/>
      <c r="AY145" s="93"/>
      <c r="AZ145" s="93"/>
      <c r="BA145" s="93"/>
    </row>
    <row r="146" spans="3:53" ht="49.5" hidden="1" customHeight="1">
      <c r="C146" s="91" t="s">
        <v>7</v>
      </c>
      <c r="D146" s="88">
        <v>2</v>
      </c>
      <c r="E146" s="92" t="s">
        <v>78</v>
      </c>
      <c r="F146" s="88">
        <v>2</v>
      </c>
      <c r="G146" s="83"/>
      <c r="H146" s="83"/>
      <c r="I146" s="83"/>
      <c r="J146" s="86"/>
      <c r="K146" s="86"/>
      <c r="L146" s="86"/>
      <c r="M146" s="86"/>
      <c r="N146" s="86"/>
      <c r="O146" s="86"/>
      <c r="P146" s="86"/>
      <c r="Q146" s="86"/>
      <c r="R146" s="86"/>
      <c r="S146" s="86" t="s">
        <v>174</v>
      </c>
      <c r="T146" s="86" t="s">
        <v>174</v>
      </c>
      <c r="U146" s="86"/>
      <c r="V146" s="86" t="s">
        <v>174</v>
      </c>
      <c r="W146" s="86"/>
      <c r="X146" s="86"/>
      <c r="Y146" s="86"/>
      <c r="Z146" s="86" t="s">
        <v>174</v>
      </c>
      <c r="AA146" s="86"/>
      <c r="AB146" s="86"/>
      <c r="AC146" s="86"/>
      <c r="AD146" s="86" t="s">
        <v>174</v>
      </c>
      <c r="AE146" s="86" t="s">
        <v>174</v>
      </c>
      <c r="AF146" s="86"/>
      <c r="AG146" s="86"/>
      <c r="AH146" s="86"/>
      <c r="AU146" s="125" t="s">
        <v>384</v>
      </c>
      <c r="AV146" s="126">
        <v>21000</v>
      </c>
      <c r="AW146" s="93"/>
      <c r="AX146" s="93"/>
      <c r="AY146" s="93"/>
      <c r="AZ146" s="93"/>
      <c r="BA146" s="93"/>
    </row>
    <row r="147" spans="3:53" ht="49.5" hidden="1" customHeight="1">
      <c r="C147" s="91" t="s">
        <v>8</v>
      </c>
      <c r="D147" s="88">
        <v>3</v>
      </c>
      <c r="E147" s="92" t="s">
        <v>224</v>
      </c>
      <c r="F147" s="88">
        <v>3</v>
      </c>
      <c r="G147" s="83"/>
      <c r="H147" s="83"/>
      <c r="I147" s="83"/>
      <c r="J147" s="86"/>
      <c r="K147" s="86"/>
      <c r="L147" s="86"/>
      <c r="M147" s="86"/>
      <c r="N147" s="86"/>
      <c r="O147" s="86"/>
      <c r="P147" s="86"/>
      <c r="Q147" s="86"/>
      <c r="R147" s="86"/>
      <c r="S147" s="86"/>
      <c r="T147" s="86"/>
      <c r="U147" s="86" t="s">
        <v>174</v>
      </c>
      <c r="V147" s="86"/>
      <c r="W147" s="86" t="s">
        <v>174</v>
      </c>
      <c r="X147" s="86"/>
      <c r="Y147" s="86"/>
      <c r="Z147" s="86" t="s">
        <v>174</v>
      </c>
      <c r="AA147" s="86"/>
      <c r="AB147" s="86"/>
      <c r="AC147" s="86"/>
      <c r="AD147" s="86" t="s">
        <v>174</v>
      </c>
      <c r="AE147" s="86" t="s">
        <v>174</v>
      </c>
      <c r="AF147" s="86"/>
      <c r="AG147" s="86"/>
      <c r="AH147" s="86"/>
      <c r="AU147" s="125" t="s">
        <v>385</v>
      </c>
      <c r="AV147" s="126">
        <v>19000</v>
      </c>
      <c r="AW147" s="93"/>
      <c r="AX147" s="93"/>
      <c r="AY147" s="93"/>
      <c r="AZ147" s="93"/>
      <c r="BA147" s="93"/>
    </row>
    <row r="148" spans="3:53" ht="49.5" hidden="1" customHeight="1">
      <c r="C148" s="91" t="s">
        <v>9</v>
      </c>
      <c r="D148" s="88">
        <v>4</v>
      </c>
      <c r="E148" s="92" t="s">
        <v>225</v>
      </c>
      <c r="F148" s="88">
        <v>4</v>
      </c>
      <c r="G148" s="83"/>
      <c r="H148" s="83"/>
      <c r="I148" s="83"/>
      <c r="J148" s="86" t="s">
        <v>174</v>
      </c>
      <c r="K148" s="86"/>
      <c r="L148" s="86"/>
      <c r="M148" s="86"/>
      <c r="N148" s="86"/>
      <c r="O148" s="86"/>
      <c r="P148" s="86"/>
      <c r="Q148" s="86"/>
      <c r="R148" s="86"/>
      <c r="S148" s="86"/>
      <c r="T148" s="86"/>
      <c r="U148" s="86" t="s">
        <v>174</v>
      </c>
      <c r="V148" s="86"/>
      <c r="W148" s="86" t="s">
        <v>174</v>
      </c>
      <c r="X148" s="86"/>
      <c r="Y148" s="86"/>
      <c r="Z148" s="86" t="s">
        <v>174</v>
      </c>
      <c r="AA148" s="86"/>
      <c r="AB148" s="86"/>
      <c r="AC148" s="86"/>
      <c r="AD148" s="86"/>
      <c r="AE148" s="86"/>
      <c r="AF148" s="86"/>
      <c r="AG148" s="86"/>
      <c r="AH148" s="86"/>
      <c r="AU148" s="125" t="s">
        <v>313</v>
      </c>
      <c r="AV148" s="126">
        <v>18000</v>
      </c>
      <c r="AW148" s="93"/>
      <c r="AX148" s="93"/>
      <c r="AY148" s="93"/>
      <c r="AZ148" s="93"/>
      <c r="BA148" s="93"/>
    </row>
    <row r="149" spans="3:53" ht="16.5" hidden="1" customHeight="1">
      <c r="C149" s="91" t="s">
        <v>10</v>
      </c>
      <c r="D149" s="88">
        <v>5</v>
      </c>
      <c r="E149" s="92" t="s">
        <v>226</v>
      </c>
      <c r="F149" s="88">
        <v>5</v>
      </c>
      <c r="G149" s="83"/>
      <c r="H149" s="83"/>
      <c r="I149" s="83"/>
      <c r="J149" s="86"/>
      <c r="K149" s="86"/>
      <c r="L149" s="86"/>
      <c r="M149" s="86"/>
      <c r="N149" s="86"/>
      <c r="O149" s="86"/>
      <c r="P149" s="86"/>
      <c r="Q149" s="86"/>
      <c r="R149" s="86"/>
      <c r="S149" s="86" t="s">
        <v>174</v>
      </c>
      <c r="T149" s="86" t="s">
        <v>174</v>
      </c>
      <c r="U149" s="86"/>
      <c r="V149" s="86" t="s">
        <v>174</v>
      </c>
      <c r="W149" s="86"/>
      <c r="X149" s="86"/>
      <c r="Y149" s="86"/>
      <c r="Z149" s="86" t="s">
        <v>174</v>
      </c>
      <c r="AA149" s="86"/>
      <c r="AB149" s="86"/>
      <c r="AC149" s="86"/>
      <c r="AD149" s="86" t="s">
        <v>174</v>
      </c>
      <c r="AE149" s="86" t="s">
        <v>174</v>
      </c>
      <c r="AF149" s="86"/>
      <c r="AG149" s="86"/>
      <c r="AH149" s="86"/>
      <c r="AU149" s="125" t="s">
        <v>386</v>
      </c>
      <c r="AV149" s="126">
        <v>17000</v>
      </c>
      <c r="AW149" s="93"/>
      <c r="AX149" s="93"/>
      <c r="AY149" s="93"/>
      <c r="AZ149" s="93"/>
      <c r="BA149" s="93"/>
    </row>
    <row r="150" spans="3:53" ht="49.5" hidden="1" customHeight="1">
      <c r="C150" s="91" t="s">
        <v>11</v>
      </c>
      <c r="D150" s="88">
        <v>6</v>
      </c>
      <c r="E150" s="92" t="s">
        <v>323</v>
      </c>
      <c r="F150" s="88">
        <v>6</v>
      </c>
      <c r="G150" s="83"/>
      <c r="H150" s="83"/>
      <c r="I150" s="83"/>
      <c r="J150" s="86"/>
      <c r="K150" s="86"/>
      <c r="L150" s="86"/>
      <c r="M150" s="86"/>
      <c r="N150" s="86"/>
      <c r="O150" s="86"/>
      <c r="P150" s="86"/>
      <c r="Q150" s="86"/>
      <c r="R150" s="86"/>
      <c r="S150" s="86"/>
      <c r="T150" s="86"/>
      <c r="U150" s="86" t="s">
        <v>174</v>
      </c>
      <c r="V150" s="86"/>
      <c r="W150" s="86" t="s">
        <v>174</v>
      </c>
      <c r="X150" s="86"/>
      <c r="Y150" s="86"/>
      <c r="Z150" s="86" t="s">
        <v>174</v>
      </c>
      <c r="AA150" s="86"/>
      <c r="AB150" s="86"/>
      <c r="AC150" s="86"/>
      <c r="AD150" s="86" t="s">
        <v>174</v>
      </c>
      <c r="AE150" s="86" t="s">
        <v>174</v>
      </c>
      <c r="AF150" s="86"/>
      <c r="AG150" s="86"/>
      <c r="AH150" s="86"/>
      <c r="AU150" s="125" t="s">
        <v>387</v>
      </c>
      <c r="AV150" s="126">
        <v>16000</v>
      </c>
      <c r="AW150" s="93"/>
      <c r="AX150" s="93"/>
      <c r="AY150" s="93"/>
      <c r="AZ150" s="93"/>
      <c r="BA150" s="93"/>
    </row>
    <row r="151" spans="3:53" ht="49.5" hidden="1" customHeight="1">
      <c r="C151" s="91" t="s">
        <v>12</v>
      </c>
      <c r="D151" s="88">
        <v>7</v>
      </c>
      <c r="E151" s="92" t="s">
        <v>228</v>
      </c>
      <c r="F151" s="88">
        <v>7</v>
      </c>
      <c r="G151" s="86"/>
      <c r="H151" s="86" t="s">
        <v>174</v>
      </c>
      <c r="I151" s="86" t="s">
        <v>174</v>
      </c>
      <c r="J151" s="86"/>
      <c r="K151" s="86"/>
      <c r="L151" s="86"/>
      <c r="M151" s="86"/>
      <c r="N151" s="86"/>
      <c r="O151" s="86"/>
      <c r="P151" s="86"/>
      <c r="Q151" s="86"/>
      <c r="R151" s="86" t="s">
        <v>174</v>
      </c>
      <c r="S151" s="86" t="s">
        <v>174</v>
      </c>
      <c r="T151" s="86" t="s">
        <v>174</v>
      </c>
      <c r="U151" s="86" t="s">
        <v>174</v>
      </c>
      <c r="V151" s="86" t="s">
        <v>174</v>
      </c>
      <c r="W151" s="86"/>
      <c r="X151" s="86"/>
      <c r="Y151" s="86"/>
      <c r="Z151" s="86" t="s">
        <v>174</v>
      </c>
      <c r="AA151" s="86"/>
      <c r="AB151" s="86"/>
      <c r="AC151" s="86"/>
      <c r="AD151" s="86" t="s">
        <v>174</v>
      </c>
      <c r="AE151" s="86" t="s">
        <v>174</v>
      </c>
      <c r="AF151" s="86"/>
      <c r="AG151" s="86"/>
      <c r="AH151" s="86"/>
      <c r="AU151" s="125" t="s">
        <v>388</v>
      </c>
      <c r="AV151" s="126">
        <v>15000</v>
      </c>
      <c r="AW151" s="93"/>
      <c r="AX151" s="93"/>
      <c r="AY151" s="93"/>
      <c r="AZ151" s="93"/>
      <c r="BA151" s="93"/>
    </row>
    <row r="152" spans="3:53" ht="49.5" hidden="1" customHeight="1">
      <c r="C152" s="91" t="s">
        <v>13</v>
      </c>
      <c r="D152" s="88">
        <v>8</v>
      </c>
      <c r="E152" s="92" t="s">
        <v>229</v>
      </c>
      <c r="F152" s="88">
        <v>8</v>
      </c>
      <c r="G152" s="83"/>
      <c r="H152" s="83"/>
      <c r="I152" s="86" t="s">
        <v>174</v>
      </c>
      <c r="J152" s="86"/>
      <c r="K152" s="86"/>
      <c r="L152" s="86"/>
      <c r="M152" s="86"/>
      <c r="N152" s="86"/>
      <c r="O152" s="86"/>
      <c r="P152" s="86"/>
      <c r="Q152" s="86"/>
      <c r="R152" s="86" t="s">
        <v>174</v>
      </c>
      <c r="S152" s="86" t="s">
        <v>174</v>
      </c>
      <c r="T152" s="86" t="s">
        <v>174</v>
      </c>
      <c r="U152" s="86" t="s">
        <v>174</v>
      </c>
      <c r="V152" s="86" t="s">
        <v>174</v>
      </c>
      <c r="W152" s="86"/>
      <c r="X152" s="86"/>
      <c r="Y152" s="86"/>
      <c r="Z152" s="86"/>
      <c r="AA152" s="86" t="s">
        <v>174</v>
      </c>
      <c r="AB152" s="86" t="s">
        <v>174</v>
      </c>
      <c r="AC152" s="86" t="s">
        <v>174</v>
      </c>
      <c r="AD152" s="86" t="s">
        <v>174</v>
      </c>
      <c r="AE152" s="86" t="s">
        <v>174</v>
      </c>
      <c r="AF152" s="86"/>
      <c r="AG152" s="86"/>
      <c r="AH152" s="86"/>
      <c r="AU152" s="125" t="s">
        <v>389</v>
      </c>
      <c r="AV152" s="126">
        <v>14000</v>
      </c>
      <c r="AW152" s="93"/>
      <c r="AX152" s="93"/>
      <c r="AY152" s="93"/>
      <c r="AZ152" s="93"/>
      <c r="BA152" s="93"/>
    </row>
    <row r="153" spans="3:53" ht="49.5" hidden="1" customHeight="1">
      <c r="C153" s="91" t="s">
        <v>14</v>
      </c>
      <c r="D153" s="88">
        <v>9</v>
      </c>
      <c r="E153" s="92" t="s">
        <v>230</v>
      </c>
      <c r="F153" s="88">
        <v>9</v>
      </c>
      <c r="G153" s="83"/>
      <c r="H153" s="83"/>
      <c r="I153" s="83"/>
      <c r="J153" s="86"/>
      <c r="K153" s="86"/>
      <c r="L153" s="86"/>
      <c r="M153" s="86"/>
      <c r="N153" s="86"/>
      <c r="O153" s="86"/>
      <c r="P153" s="86"/>
      <c r="Q153" s="86"/>
      <c r="R153" s="86"/>
      <c r="S153" s="86"/>
      <c r="T153" s="86"/>
      <c r="U153" s="86" t="s">
        <v>174</v>
      </c>
      <c r="V153" s="86"/>
      <c r="W153" s="86" t="s">
        <v>174</v>
      </c>
      <c r="X153" s="86"/>
      <c r="Y153" s="86"/>
      <c r="Z153" s="86" t="s">
        <v>174</v>
      </c>
      <c r="AA153" s="86"/>
      <c r="AB153" s="86"/>
      <c r="AC153" s="86"/>
      <c r="AD153" s="86" t="s">
        <v>174</v>
      </c>
      <c r="AE153" s="86" t="s">
        <v>174</v>
      </c>
      <c r="AF153" s="86"/>
      <c r="AG153" s="86"/>
      <c r="AH153" s="86"/>
      <c r="AU153" s="125" t="s">
        <v>390</v>
      </c>
      <c r="AV153" s="126">
        <v>13000</v>
      </c>
      <c r="AW153" s="93"/>
      <c r="AX153" s="93"/>
      <c r="AY153" s="93"/>
      <c r="AZ153" s="93"/>
      <c r="BA153" s="93"/>
    </row>
    <row r="154" spans="3:53" ht="49.5" hidden="1" customHeight="1">
      <c r="C154" s="91" t="s">
        <v>15</v>
      </c>
      <c r="D154" s="88">
        <v>10</v>
      </c>
      <c r="E154" s="92" t="s">
        <v>231</v>
      </c>
      <c r="F154" s="88">
        <v>10</v>
      </c>
      <c r="G154" s="83"/>
      <c r="H154" s="83"/>
      <c r="I154" s="83"/>
      <c r="J154" s="86"/>
      <c r="K154" s="86"/>
      <c r="L154" s="86"/>
      <c r="M154" s="86"/>
      <c r="N154" s="86"/>
      <c r="O154" s="86"/>
      <c r="P154" s="86"/>
      <c r="Q154" s="86"/>
      <c r="R154" s="86"/>
      <c r="S154" s="86" t="s">
        <v>174</v>
      </c>
      <c r="T154" s="86" t="s">
        <v>174</v>
      </c>
      <c r="U154" s="86"/>
      <c r="V154" s="86" t="s">
        <v>174</v>
      </c>
      <c r="W154" s="86"/>
      <c r="X154" s="86"/>
      <c r="Y154" s="86"/>
      <c r="Z154" s="86" t="s">
        <v>174</v>
      </c>
      <c r="AA154" s="86"/>
      <c r="AB154" s="86"/>
      <c r="AC154" s="86"/>
      <c r="AD154" s="86" t="s">
        <v>174</v>
      </c>
      <c r="AE154" s="86" t="s">
        <v>174</v>
      </c>
      <c r="AF154" s="86"/>
      <c r="AG154" s="86"/>
      <c r="AH154" s="86"/>
      <c r="AU154" s="125" t="s">
        <v>391</v>
      </c>
      <c r="AV154" s="126">
        <v>12000</v>
      </c>
      <c r="AW154" s="93"/>
      <c r="AX154" s="93"/>
      <c r="AY154" s="93"/>
      <c r="AZ154" s="93"/>
      <c r="BA154" s="93"/>
    </row>
    <row r="155" spans="3:53" ht="49.5" hidden="1" customHeight="1">
      <c r="C155" s="91" t="s">
        <v>16</v>
      </c>
      <c r="D155" s="88">
        <v>11</v>
      </c>
      <c r="E155" s="92" t="s">
        <v>237</v>
      </c>
      <c r="F155" s="88">
        <v>11</v>
      </c>
      <c r="G155" s="83"/>
      <c r="H155" s="83"/>
      <c r="I155" s="86" t="s">
        <v>174</v>
      </c>
      <c r="J155" s="86"/>
      <c r="K155" s="86"/>
      <c r="L155" s="86"/>
      <c r="M155" s="86"/>
      <c r="N155" s="86"/>
      <c r="O155" s="86"/>
      <c r="P155" s="86"/>
      <c r="Q155" s="86"/>
      <c r="R155" s="86" t="s">
        <v>174</v>
      </c>
      <c r="S155" s="86" t="s">
        <v>174</v>
      </c>
      <c r="T155" s="86" t="s">
        <v>174</v>
      </c>
      <c r="U155" s="86" t="s">
        <v>174</v>
      </c>
      <c r="V155" s="86" t="s">
        <v>174</v>
      </c>
      <c r="W155" s="86"/>
      <c r="X155" s="86"/>
      <c r="Y155" s="86"/>
      <c r="Z155" s="86"/>
      <c r="AA155" s="86" t="s">
        <v>174</v>
      </c>
      <c r="AB155" s="86" t="s">
        <v>174</v>
      </c>
      <c r="AC155" s="86" t="s">
        <v>174</v>
      </c>
      <c r="AD155" s="86" t="s">
        <v>174</v>
      </c>
      <c r="AE155" s="86" t="s">
        <v>174</v>
      </c>
      <c r="AF155" s="86"/>
      <c r="AG155" s="86"/>
      <c r="AH155" s="86"/>
      <c r="AU155" s="125" t="s">
        <v>392</v>
      </c>
      <c r="AV155" s="126">
        <v>11000</v>
      </c>
    </row>
    <row r="156" spans="3:53" ht="49.5" hidden="1" customHeight="1">
      <c r="C156" s="91" t="s">
        <v>17</v>
      </c>
      <c r="D156" s="88">
        <v>12</v>
      </c>
      <c r="E156" s="92" t="s">
        <v>234</v>
      </c>
      <c r="F156" s="88">
        <v>12</v>
      </c>
      <c r="G156" s="83"/>
      <c r="H156" s="83"/>
      <c r="I156" s="83"/>
      <c r="J156" s="86"/>
      <c r="K156" s="86"/>
      <c r="L156" s="86"/>
      <c r="M156" s="86"/>
      <c r="N156" s="86"/>
      <c r="O156" s="86"/>
      <c r="P156" s="86"/>
      <c r="Q156" s="86"/>
      <c r="R156" s="86" t="s">
        <v>174</v>
      </c>
      <c r="S156" s="86" t="s">
        <v>174</v>
      </c>
      <c r="T156" s="86" t="s">
        <v>174</v>
      </c>
      <c r="U156" s="86" t="s">
        <v>174</v>
      </c>
      <c r="V156" s="86" t="s">
        <v>174</v>
      </c>
      <c r="W156" s="86"/>
      <c r="X156" s="86"/>
      <c r="Y156" s="86"/>
      <c r="Z156" s="86" t="s">
        <v>174</v>
      </c>
      <c r="AA156" s="86"/>
      <c r="AB156" s="86"/>
      <c r="AC156" s="86"/>
      <c r="AD156" s="86" t="s">
        <v>174</v>
      </c>
      <c r="AE156" s="86" t="s">
        <v>174</v>
      </c>
      <c r="AF156" s="86"/>
      <c r="AG156" s="86"/>
      <c r="AH156" s="86"/>
      <c r="AU156" s="127" t="s">
        <v>393</v>
      </c>
      <c r="AV156" s="126">
        <v>10000</v>
      </c>
    </row>
    <row r="157" spans="3:53" ht="49.5" hidden="1" customHeight="1">
      <c r="C157" s="91" t="s">
        <v>18</v>
      </c>
      <c r="D157" s="88">
        <v>13</v>
      </c>
      <c r="E157" s="92" t="s">
        <v>343</v>
      </c>
      <c r="F157" s="88">
        <v>13</v>
      </c>
      <c r="G157" s="83"/>
      <c r="H157" s="83"/>
      <c r="I157" s="83"/>
      <c r="J157" s="86"/>
      <c r="K157" s="86"/>
      <c r="L157" s="86"/>
      <c r="M157" s="86"/>
      <c r="N157" s="86"/>
      <c r="O157" s="86"/>
      <c r="P157" s="86"/>
      <c r="Q157" s="86"/>
      <c r="R157" s="86"/>
      <c r="S157" s="86" t="s">
        <v>174</v>
      </c>
      <c r="T157" s="86" t="s">
        <v>174</v>
      </c>
      <c r="U157" s="86"/>
      <c r="V157" s="86" t="s">
        <v>174</v>
      </c>
      <c r="W157" s="86"/>
      <c r="X157" s="86"/>
      <c r="Y157" s="86"/>
      <c r="Z157" s="86" t="s">
        <v>174</v>
      </c>
      <c r="AA157" s="86"/>
      <c r="AB157" s="86"/>
      <c r="AC157" s="86"/>
      <c r="AD157" s="86" t="s">
        <v>174</v>
      </c>
      <c r="AE157" s="86" t="s">
        <v>174</v>
      </c>
      <c r="AF157" s="86"/>
      <c r="AG157" s="86"/>
      <c r="AH157" s="86"/>
      <c r="AU157" s="127" t="s">
        <v>394</v>
      </c>
      <c r="AV157" s="126">
        <v>9000</v>
      </c>
    </row>
    <row r="158" spans="3:53" ht="6" hidden="1" customHeight="1">
      <c r="C158" s="91" t="s">
        <v>19</v>
      </c>
      <c r="D158" s="88">
        <v>14</v>
      </c>
      <c r="E158" s="92" t="s">
        <v>344</v>
      </c>
      <c r="F158" s="88">
        <v>14</v>
      </c>
      <c r="G158" s="83"/>
      <c r="H158" s="83"/>
      <c r="I158" s="83"/>
      <c r="J158" s="86"/>
      <c r="K158" s="86"/>
      <c r="L158" s="86"/>
      <c r="M158" s="86"/>
      <c r="N158" s="86"/>
      <c r="O158" s="86"/>
      <c r="P158" s="86"/>
      <c r="Q158" s="86"/>
      <c r="R158" s="86"/>
      <c r="S158" s="86"/>
      <c r="T158" s="86"/>
      <c r="U158" s="86" t="s">
        <v>174</v>
      </c>
      <c r="V158" s="86"/>
      <c r="W158" s="86" t="s">
        <v>174</v>
      </c>
      <c r="X158" s="86"/>
      <c r="Y158" s="86"/>
      <c r="Z158" s="86" t="s">
        <v>174</v>
      </c>
      <c r="AA158" s="86"/>
      <c r="AB158" s="86"/>
      <c r="AC158" s="86"/>
      <c r="AD158" s="86" t="s">
        <v>174</v>
      </c>
      <c r="AE158" s="86" t="s">
        <v>174</v>
      </c>
      <c r="AF158" s="86"/>
      <c r="AG158" s="86"/>
      <c r="AH158" s="86"/>
      <c r="AU158" s="127" t="s">
        <v>395</v>
      </c>
      <c r="AV158" s="126">
        <v>20000</v>
      </c>
    </row>
    <row r="159" spans="3:53" ht="49.5" hidden="1" customHeight="1">
      <c r="C159" s="91" t="s">
        <v>20</v>
      </c>
      <c r="D159" s="88">
        <v>15</v>
      </c>
      <c r="E159" s="92" t="s">
        <v>235</v>
      </c>
      <c r="F159" s="88">
        <v>15</v>
      </c>
      <c r="G159" s="83"/>
      <c r="H159" s="83"/>
      <c r="I159" s="83"/>
      <c r="J159" s="86"/>
      <c r="K159" s="86"/>
      <c r="L159" s="86"/>
      <c r="M159" s="86"/>
      <c r="N159" s="86"/>
      <c r="O159" s="86"/>
      <c r="P159" s="86"/>
      <c r="Q159" s="86"/>
      <c r="R159" s="86"/>
      <c r="S159" s="86" t="s">
        <v>174</v>
      </c>
      <c r="T159" s="86" t="s">
        <v>174</v>
      </c>
      <c r="U159" s="86"/>
      <c r="V159" s="86" t="s">
        <v>174</v>
      </c>
      <c r="W159" s="86"/>
      <c r="X159" s="86"/>
      <c r="Y159" s="86"/>
      <c r="Z159" s="86" t="s">
        <v>174</v>
      </c>
      <c r="AA159" s="86"/>
      <c r="AB159" s="86"/>
      <c r="AC159" s="86"/>
      <c r="AD159" s="86" t="s">
        <v>174</v>
      </c>
      <c r="AE159" s="86" t="s">
        <v>174</v>
      </c>
      <c r="AF159" s="86"/>
      <c r="AG159" s="86"/>
      <c r="AH159" s="86"/>
      <c r="AU159" s="127" t="s">
        <v>396</v>
      </c>
      <c r="AV159" s="126">
        <v>19000</v>
      </c>
    </row>
    <row r="160" spans="3:53" ht="49.5" hidden="1" customHeight="1">
      <c r="C160" s="91" t="s">
        <v>21</v>
      </c>
      <c r="D160" s="88">
        <v>16</v>
      </c>
      <c r="E160" s="92" t="s">
        <v>236</v>
      </c>
      <c r="F160" s="88">
        <v>16</v>
      </c>
      <c r="G160" s="83"/>
      <c r="H160" s="86"/>
      <c r="I160" s="83"/>
      <c r="J160" s="86"/>
      <c r="K160" s="86"/>
      <c r="L160" s="86"/>
      <c r="M160" s="86"/>
      <c r="N160" s="86"/>
      <c r="O160" s="86"/>
      <c r="P160" s="86"/>
      <c r="Q160" s="86"/>
      <c r="R160" s="86"/>
      <c r="S160" s="86"/>
      <c r="T160" s="86"/>
      <c r="U160" s="86" t="s">
        <v>174</v>
      </c>
      <c r="V160" s="86"/>
      <c r="W160" s="86" t="s">
        <v>174</v>
      </c>
      <c r="X160" s="86"/>
      <c r="Y160" s="86"/>
      <c r="Z160" s="86" t="s">
        <v>174</v>
      </c>
      <c r="AA160" s="86"/>
      <c r="AB160" s="86"/>
      <c r="AC160" s="86"/>
      <c r="AD160" s="86" t="s">
        <v>174</v>
      </c>
      <c r="AE160" s="86" t="s">
        <v>174</v>
      </c>
      <c r="AF160" s="86"/>
      <c r="AG160" s="86"/>
      <c r="AH160" s="86"/>
      <c r="AU160" s="127" t="s">
        <v>397</v>
      </c>
      <c r="AV160" s="126">
        <v>18000</v>
      </c>
    </row>
    <row r="161" spans="3:48" ht="49.5" hidden="1" customHeight="1">
      <c r="C161" s="91" t="s">
        <v>22</v>
      </c>
      <c r="D161" s="88">
        <v>17</v>
      </c>
      <c r="E161" s="92" t="s">
        <v>345</v>
      </c>
      <c r="F161" s="88">
        <v>17</v>
      </c>
      <c r="G161" s="83"/>
      <c r="H161" s="83"/>
      <c r="I161" s="86" t="s">
        <v>174</v>
      </c>
      <c r="J161" s="86"/>
      <c r="K161" s="86"/>
      <c r="L161" s="86"/>
      <c r="M161" s="86"/>
      <c r="N161" s="86"/>
      <c r="O161" s="86"/>
      <c r="P161" s="86"/>
      <c r="Q161" s="86"/>
      <c r="R161" s="86" t="s">
        <v>174</v>
      </c>
      <c r="S161" s="86" t="s">
        <v>174</v>
      </c>
      <c r="T161" s="86" t="s">
        <v>174</v>
      </c>
      <c r="U161" s="86" t="s">
        <v>174</v>
      </c>
      <c r="V161" s="86" t="s">
        <v>174</v>
      </c>
      <c r="W161" s="86"/>
      <c r="X161" s="86"/>
      <c r="Y161" s="86"/>
      <c r="Z161" s="86"/>
      <c r="AA161" s="86" t="s">
        <v>174</v>
      </c>
      <c r="AB161" s="86" t="s">
        <v>174</v>
      </c>
      <c r="AC161" s="86" t="s">
        <v>174</v>
      </c>
      <c r="AD161" s="86" t="s">
        <v>174</v>
      </c>
      <c r="AE161" s="86" t="s">
        <v>174</v>
      </c>
      <c r="AF161" s="86"/>
      <c r="AG161" s="86"/>
      <c r="AH161" s="86"/>
      <c r="AU161" s="127" t="s">
        <v>398</v>
      </c>
      <c r="AV161" s="126">
        <v>17000</v>
      </c>
    </row>
    <row r="162" spans="3:48" ht="49.5" hidden="1" customHeight="1">
      <c r="C162" s="91" t="s">
        <v>23</v>
      </c>
      <c r="D162" s="88">
        <v>18</v>
      </c>
      <c r="E162" s="92" t="s">
        <v>324</v>
      </c>
      <c r="F162" s="88">
        <v>18</v>
      </c>
      <c r="G162" s="83"/>
      <c r="H162" s="83"/>
      <c r="I162" s="86" t="s">
        <v>174</v>
      </c>
      <c r="J162" s="86"/>
      <c r="K162" s="86"/>
      <c r="L162" s="86"/>
      <c r="M162" s="86"/>
      <c r="N162" s="86"/>
      <c r="O162" s="86"/>
      <c r="P162" s="86"/>
      <c r="Q162" s="86"/>
      <c r="R162" s="86"/>
      <c r="S162" s="86"/>
      <c r="T162" s="86"/>
      <c r="U162" s="86" t="s">
        <v>174</v>
      </c>
      <c r="V162" s="86"/>
      <c r="W162" s="86" t="s">
        <v>174</v>
      </c>
      <c r="X162" s="86"/>
      <c r="Y162" s="86"/>
      <c r="Z162" s="86"/>
      <c r="AA162" s="86" t="s">
        <v>174</v>
      </c>
      <c r="AB162" s="86" t="s">
        <v>174</v>
      </c>
      <c r="AC162" s="86" t="s">
        <v>174</v>
      </c>
      <c r="AD162" s="86" t="s">
        <v>174</v>
      </c>
      <c r="AE162" s="86" t="s">
        <v>174</v>
      </c>
      <c r="AF162" s="86"/>
      <c r="AG162" s="86"/>
      <c r="AH162" s="86"/>
      <c r="AU162" s="127" t="s">
        <v>399</v>
      </c>
      <c r="AV162" s="126">
        <v>16000</v>
      </c>
    </row>
    <row r="163" spans="3:48" ht="49.5" hidden="1" customHeight="1">
      <c r="C163" s="91" t="s">
        <v>24</v>
      </c>
      <c r="D163" s="88">
        <v>19</v>
      </c>
      <c r="E163" s="92" t="s">
        <v>346</v>
      </c>
      <c r="F163" s="88">
        <v>19</v>
      </c>
      <c r="G163" s="83"/>
      <c r="H163" s="83"/>
      <c r="I163" s="83"/>
      <c r="J163" s="86" t="s">
        <v>174</v>
      </c>
      <c r="K163" s="86"/>
      <c r="L163" s="86"/>
      <c r="M163" s="86"/>
      <c r="N163" s="86"/>
      <c r="O163" s="86"/>
      <c r="P163" s="86"/>
      <c r="Q163" s="86"/>
      <c r="R163" s="86"/>
      <c r="S163" s="86"/>
      <c r="T163" s="86"/>
      <c r="U163" s="86" t="s">
        <v>174</v>
      </c>
      <c r="V163" s="86"/>
      <c r="W163" s="86" t="s">
        <v>174</v>
      </c>
      <c r="X163" s="86"/>
      <c r="Y163" s="86"/>
      <c r="Z163" s="86" t="s">
        <v>174</v>
      </c>
      <c r="AA163" s="86"/>
      <c r="AB163" s="86"/>
      <c r="AC163" s="86"/>
      <c r="AD163" s="86"/>
      <c r="AE163" s="86"/>
      <c r="AF163" s="86"/>
      <c r="AG163" s="86"/>
      <c r="AH163" s="86"/>
      <c r="AU163" s="127" t="s">
        <v>400</v>
      </c>
      <c r="AV163" s="126">
        <v>15000</v>
      </c>
    </row>
    <row r="164" spans="3:48" ht="15.75" hidden="1" customHeight="1">
      <c r="C164" s="91" t="s">
        <v>25</v>
      </c>
      <c r="D164" s="88">
        <v>20</v>
      </c>
      <c r="E164" s="92" t="s">
        <v>347</v>
      </c>
      <c r="F164" s="88">
        <v>20</v>
      </c>
      <c r="G164" s="83"/>
      <c r="H164" s="83"/>
      <c r="I164" s="86"/>
      <c r="J164" s="86"/>
      <c r="K164" s="86"/>
      <c r="L164" s="86"/>
      <c r="M164" s="86"/>
      <c r="N164" s="86"/>
      <c r="O164" s="86"/>
      <c r="P164" s="86"/>
      <c r="Q164" s="86"/>
      <c r="R164" s="86"/>
      <c r="S164" s="86"/>
      <c r="T164" s="86"/>
      <c r="U164" s="86" t="s">
        <v>174</v>
      </c>
      <c r="V164" s="86"/>
      <c r="W164" s="86" t="s">
        <v>174</v>
      </c>
      <c r="X164" s="86"/>
      <c r="Y164" s="86"/>
      <c r="Z164" s="86" t="s">
        <v>174</v>
      </c>
      <c r="AA164" s="86"/>
      <c r="AB164" s="86"/>
      <c r="AC164" s="86"/>
      <c r="AD164" s="86" t="s">
        <v>174</v>
      </c>
      <c r="AE164" s="86" t="s">
        <v>174</v>
      </c>
      <c r="AF164" s="86"/>
      <c r="AG164" s="86"/>
      <c r="AH164" s="86"/>
      <c r="AU164" s="127" t="s">
        <v>401</v>
      </c>
      <c r="AV164" s="126">
        <v>14000</v>
      </c>
    </row>
    <row r="165" spans="3:48" ht="49.5" hidden="1" customHeight="1">
      <c r="C165" s="91" t="s">
        <v>26</v>
      </c>
      <c r="D165" s="88">
        <v>21</v>
      </c>
      <c r="E165" s="92" t="s">
        <v>348</v>
      </c>
      <c r="F165" s="88">
        <v>21</v>
      </c>
      <c r="G165" s="83"/>
      <c r="H165" s="83"/>
      <c r="I165" s="86" t="s">
        <v>174</v>
      </c>
      <c r="J165" s="86"/>
      <c r="K165" s="86"/>
      <c r="L165" s="86"/>
      <c r="M165" s="86"/>
      <c r="N165" s="86"/>
      <c r="O165" s="86"/>
      <c r="P165" s="86"/>
      <c r="Q165" s="86"/>
      <c r="R165" s="86"/>
      <c r="S165" s="86"/>
      <c r="T165" s="86"/>
      <c r="U165" s="86" t="s">
        <v>174</v>
      </c>
      <c r="V165" s="86"/>
      <c r="W165" s="86" t="s">
        <v>174</v>
      </c>
      <c r="X165" s="86"/>
      <c r="Y165" s="86"/>
      <c r="Z165" s="86"/>
      <c r="AA165" s="86" t="s">
        <v>174</v>
      </c>
      <c r="AB165" s="86" t="s">
        <v>174</v>
      </c>
      <c r="AC165" s="86" t="s">
        <v>174</v>
      </c>
      <c r="AD165" s="86" t="s">
        <v>174</v>
      </c>
      <c r="AE165" s="86" t="s">
        <v>174</v>
      </c>
      <c r="AF165" s="86"/>
      <c r="AG165" s="86"/>
      <c r="AH165" s="86"/>
      <c r="AU165" s="127" t="s">
        <v>402</v>
      </c>
      <c r="AV165" s="126">
        <v>13000</v>
      </c>
    </row>
    <row r="166" spans="3:48" ht="49.5" hidden="1" customHeight="1">
      <c r="C166" s="91" t="s">
        <v>27</v>
      </c>
      <c r="D166" s="88">
        <v>22</v>
      </c>
      <c r="E166" s="92" t="s">
        <v>294</v>
      </c>
      <c r="F166" s="88">
        <v>22</v>
      </c>
      <c r="G166" s="83"/>
      <c r="H166" s="83"/>
      <c r="I166" s="86" t="s">
        <v>174</v>
      </c>
      <c r="J166" s="86"/>
      <c r="K166" s="86"/>
      <c r="L166" s="86"/>
      <c r="M166" s="86"/>
      <c r="N166" s="86"/>
      <c r="O166" s="86"/>
      <c r="P166" s="86"/>
      <c r="Q166" s="86"/>
      <c r="R166" s="86"/>
      <c r="S166" s="86"/>
      <c r="T166" s="86"/>
      <c r="U166" s="86" t="s">
        <v>174</v>
      </c>
      <c r="V166" s="86"/>
      <c r="W166" s="86" t="s">
        <v>174</v>
      </c>
      <c r="X166" s="86"/>
      <c r="Y166" s="86"/>
      <c r="Z166" s="86"/>
      <c r="AA166" s="86" t="s">
        <v>174</v>
      </c>
      <c r="AB166" s="86" t="s">
        <v>174</v>
      </c>
      <c r="AC166" s="86" t="s">
        <v>174</v>
      </c>
      <c r="AD166" s="86" t="s">
        <v>174</v>
      </c>
      <c r="AE166" s="86" t="s">
        <v>174</v>
      </c>
      <c r="AF166" s="86"/>
      <c r="AG166" s="86"/>
      <c r="AH166" s="86"/>
      <c r="AU166" s="127" t="s">
        <v>403</v>
      </c>
      <c r="AV166" s="126">
        <v>12000</v>
      </c>
    </row>
    <row r="167" spans="3:48" ht="49.5" hidden="1" customHeight="1">
      <c r="C167" s="91" t="s">
        <v>28</v>
      </c>
      <c r="D167" s="88">
        <v>23</v>
      </c>
      <c r="E167" s="92" t="s">
        <v>349</v>
      </c>
      <c r="F167" s="88">
        <v>23</v>
      </c>
      <c r="G167" s="83"/>
      <c r="H167" s="83"/>
      <c r="I167" s="86"/>
      <c r="J167" s="86"/>
      <c r="K167" s="86"/>
      <c r="L167" s="86"/>
      <c r="M167" s="86"/>
      <c r="N167" s="86"/>
      <c r="O167" s="86"/>
      <c r="P167" s="86"/>
      <c r="Q167" s="86"/>
      <c r="R167" s="86"/>
      <c r="S167" s="86"/>
      <c r="T167" s="86"/>
      <c r="U167" s="86" t="s">
        <v>174</v>
      </c>
      <c r="V167" s="86"/>
      <c r="W167" s="86" t="s">
        <v>174</v>
      </c>
      <c r="X167" s="86"/>
      <c r="Y167" s="86"/>
      <c r="Z167" s="86" t="s">
        <v>174</v>
      </c>
      <c r="AA167" s="86"/>
      <c r="AB167" s="86"/>
      <c r="AC167" s="86"/>
      <c r="AD167" s="86" t="s">
        <v>174</v>
      </c>
      <c r="AE167" s="86" t="s">
        <v>174</v>
      </c>
      <c r="AF167" s="86"/>
      <c r="AG167" s="86"/>
      <c r="AH167" s="86"/>
      <c r="AU167" s="125" t="s">
        <v>404</v>
      </c>
      <c r="AV167" s="126">
        <v>11000</v>
      </c>
    </row>
    <row r="168" spans="3:48" ht="49.5" hidden="1" customHeight="1">
      <c r="C168" s="91" t="s">
        <v>29</v>
      </c>
      <c r="D168" s="88">
        <v>24</v>
      </c>
      <c r="E168" s="92" t="s">
        <v>350</v>
      </c>
      <c r="F168" s="88">
        <v>24</v>
      </c>
      <c r="G168" s="83"/>
      <c r="H168" s="83"/>
      <c r="I168" s="86" t="s">
        <v>174</v>
      </c>
      <c r="J168" s="86"/>
      <c r="K168" s="86"/>
      <c r="L168" s="86"/>
      <c r="M168" s="86"/>
      <c r="N168" s="86"/>
      <c r="O168" s="86"/>
      <c r="P168" s="86"/>
      <c r="Q168" s="86"/>
      <c r="R168" s="86"/>
      <c r="S168" s="86"/>
      <c r="T168" s="86"/>
      <c r="U168" s="86" t="s">
        <v>174</v>
      </c>
      <c r="V168" s="86"/>
      <c r="W168" s="86" t="s">
        <v>174</v>
      </c>
      <c r="X168" s="86"/>
      <c r="Y168" s="86"/>
      <c r="Z168" s="86"/>
      <c r="AA168" s="86" t="s">
        <v>174</v>
      </c>
      <c r="AB168" s="86" t="s">
        <v>174</v>
      </c>
      <c r="AC168" s="86" t="s">
        <v>174</v>
      </c>
      <c r="AD168" s="86" t="s">
        <v>174</v>
      </c>
      <c r="AE168" s="86" t="s">
        <v>174</v>
      </c>
      <c r="AF168" s="86"/>
      <c r="AG168" s="86"/>
      <c r="AH168" s="86"/>
      <c r="AU168" s="127" t="s">
        <v>405</v>
      </c>
      <c r="AV168" s="126">
        <v>10000</v>
      </c>
    </row>
    <row r="169" spans="3:48" ht="49.5" hidden="1" customHeight="1">
      <c r="C169" s="91" t="s">
        <v>30</v>
      </c>
      <c r="D169" s="88">
        <v>25</v>
      </c>
      <c r="E169" s="92" t="s">
        <v>351</v>
      </c>
      <c r="F169" s="88">
        <v>25</v>
      </c>
      <c r="G169" s="83"/>
      <c r="H169" s="83"/>
      <c r="I169" s="86"/>
      <c r="J169" s="86"/>
      <c r="K169" s="86"/>
      <c r="L169" s="86"/>
      <c r="M169" s="86"/>
      <c r="N169" s="86"/>
      <c r="O169" s="86"/>
      <c r="P169" s="86"/>
      <c r="Q169" s="86"/>
      <c r="R169" s="86"/>
      <c r="S169" s="86" t="s">
        <v>174</v>
      </c>
      <c r="T169" s="86" t="s">
        <v>174</v>
      </c>
      <c r="U169" s="86"/>
      <c r="V169" s="86" t="s">
        <v>174</v>
      </c>
      <c r="W169" s="86"/>
      <c r="X169" s="86"/>
      <c r="Y169" s="86"/>
      <c r="Z169" s="86" t="s">
        <v>174</v>
      </c>
      <c r="AA169" s="86"/>
      <c r="AB169" s="86"/>
      <c r="AC169" s="86"/>
      <c r="AD169" s="86" t="s">
        <v>174</v>
      </c>
      <c r="AE169" s="86" t="s">
        <v>174</v>
      </c>
      <c r="AF169" s="86"/>
      <c r="AG169" s="86"/>
      <c r="AH169" s="86"/>
      <c r="AU169" s="127" t="s">
        <v>406</v>
      </c>
      <c r="AV169" s="126">
        <v>9000</v>
      </c>
    </row>
    <row r="170" spans="3:48" ht="49.5" hidden="1" customHeight="1">
      <c r="C170" s="91" t="s">
        <v>31</v>
      </c>
      <c r="D170" s="88">
        <v>26</v>
      </c>
      <c r="E170" s="92" t="s">
        <v>238</v>
      </c>
      <c r="F170" s="88">
        <v>26</v>
      </c>
      <c r="G170" s="83"/>
      <c r="H170" s="83"/>
      <c r="I170" s="86"/>
      <c r="J170" s="86"/>
      <c r="K170" s="86"/>
      <c r="L170" s="86"/>
      <c r="M170" s="86"/>
      <c r="N170" s="86"/>
      <c r="O170" s="86"/>
      <c r="P170" s="86"/>
      <c r="Q170" s="86"/>
      <c r="R170" s="86" t="s">
        <v>174</v>
      </c>
      <c r="S170" s="86" t="s">
        <v>174</v>
      </c>
      <c r="T170" s="86" t="s">
        <v>174</v>
      </c>
      <c r="U170" s="86" t="s">
        <v>174</v>
      </c>
      <c r="V170" s="86" t="s">
        <v>174</v>
      </c>
      <c r="W170" s="86"/>
      <c r="X170" s="86"/>
      <c r="Y170" s="86"/>
      <c r="Z170" s="86" t="s">
        <v>174</v>
      </c>
      <c r="AA170" s="86"/>
      <c r="AB170" s="86"/>
      <c r="AC170" s="86"/>
      <c r="AD170" s="86" t="s">
        <v>174</v>
      </c>
      <c r="AE170" s="86" t="s">
        <v>174</v>
      </c>
      <c r="AF170" s="86"/>
      <c r="AG170" s="86"/>
      <c r="AH170" s="86"/>
      <c r="AU170" s="125" t="s">
        <v>407</v>
      </c>
      <c r="AV170" s="126">
        <v>8000</v>
      </c>
    </row>
    <row r="171" spans="3:48" ht="49.5" hidden="1" customHeight="1">
      <c r="C171" s="91" t="s">
        <v>32</v>
      </c>
      <c r="D171" s="88">
        <v>27</v>
      </c>
      <c r="E171" s="92" t="s">
        <v>239</v>
      </c>
      <c r="F171" s="88">
        <v>27</v>
      </c>
      <c r="G171" s="83"/>
      <c r="H171" s="83"/>
      <c r="I171" s="86"/>
      <c r="J171" s="86"/>
      <c r="K171" s="86"/>
      <c r="L171" s="86"/>
      <c r="M171" s="86"/>
      <c r="N171" s="86"/>
      <c r="O171" s="86"/>
      <c r="P171" s="86"/>
      <c r="Q171" s="86"/>
      <c r="R171" s="86"/>
      <c r="S171" s="86"/>
      <c r="T171" s="86"/>
      <c r="U171" s="86" t="s">
        <v>174</v>
      </c>
      <c r="V171" s="86"/>
      <c r="W171" s="86" t="s">
        <v>174</v>
      </c>
      <c r="X171" s="86"/>
      <c r="Y171" s="86"/>
      <c r="Z171" s="86" t="s">
        <v>174</v>
      </c>
      <c r="AA171" s="86"/>
      <c r="AB171" s="86"/>
      <c r="AC171" s="86"/>
      <c r="AD171" s="86" t="s">
        <v>174</v>
      </c>
      <c r="AE171" s="86" t="s">
        <v>174</v>
      </c>
      <c r="AF171" s="86"/>
      <c r="AG171" s="86"/>
      <c r="AH171" s="86"/>
      <c r="AU171" s="125" t="s">
        <v>95</v>
      </c>
      <c r="AV171" s="127" t="s">
        <v>408</v>
      </c>
    </row>
    <row r="172" spans="3:48" ht="49.5" hidden="1" customHeight="1">
      <c r="C172" s="91" t="s">
        <v>33</v>
      </c>
      <c r="D172" s="88">
        <v>28</v>
      </c>
      <c r="E172" s="92" t="s">
        <v>325</v>
      </c>
      <c r="F172" s="88">
        <v>28</v>
      </c>
      <c r="G172" s="83"/>
      <c r="H172" s="86" t="s">
        <v>174</v>
      </c>
      <c r="I172" s="86" t="s">
        <v>174</v>
      </c>
      <c r="J172" s="86"/>
      <c r="K172" s="86"/>
      <c r="L172" s="86"/>
      <c r="M172" s="86"/>
      <c r="N172" s="86"/>
      <c r="O172" s="86"/>
      <c r="P172" s="86"/>
      <c r="Q172" s="86"/>
      <c r="R172" s="86" t="s">
        <v>174</v>
      </c>
      <c r="S172" s="86" t="s">
        <v>174</v>
      </c>
      <c r="T172" s="86" t="s">
        <v>174</v>
      </c>
      <c r="U172" s="86" t="s">
        <v>174</v>
      </c>
      <c r="V172" s="86" t="s">
        <v>174</v>
      </c>
      <c r="W172" s="86"/>
      <c r="X172" s="86"/>
      <c r="Y172" s="86"/>
      <c r="Z172" s="86"/>
      <c r="AA172" s="86" t="s">
        <v>174</v>
      </c>
      <c r="AB172" s="86" t="s">
        <v>174</v>
      </c>
      <c r="AC172" s="86" t="s">
        <v>174</v>
      </c>
      <c r="AD172" s="86" t="s">
        <v>174</v>
      </c>
      <c r="AE172" s="86" t="s">
        <v>174</v>
      </c>
      <c r="AF172" s="86"/>
      <c r="AG172" s="86"/>
      <c r="AH172" s="86"/>
    </row>
    <row r="173" spans="3:48" ht="20.25" hidden="1" customHeight="1">
      <c r="C173" s="91" t="s">
        <v>34</v>
      </c>
      <c r="D173" s="88">
        <v>29</v>
      </c>
      <c r="E173" s="92" t="s">
        <v>240</v>
      </c>
      <c r="F173" s="88">
        <v>29</v>
      </c>
      <c r="G173" s="83"/>
      <c r="H173" s="86"/>
      <c r="I173" s="86"/>
      <c r="J173" s="86"/>
      <c r="K173" s="86"/>
      <c r="L173" s="86"/>
      <c r="M173" s="86"/>
      <c r="N173" s="86"/>
      <c r="O173" s="86"/>
      <c r="P173" s="86"/>
      <c r="Q173" s="86"/>
      <c r="R173" s="86" t="s">
        <v>174</v>
      </c>
      <c r="S173" s="86" t="s">
        <v>174</v>
      </c>
      <c r="T173" s="86" t="s">
        <v>174</v>
      </c>
      <c r="U173" s="86" t="s">
        <v>174</v>
      </c>
      <c r="V173" s="86" t="s">
        <v>174</v>
      </c>
      <c r="W173" s="86"/>
      <c r="X173" s="86"/>
      <c r="Y173" s="86"/>
      <c r="Z173" s="86" t="s">
        <v>174</v>
      </c>
      <c r="AA173" s="86"/>
      <c r="AB173" s="86"/>
      <c r="AC173" s="86"/>
      <c r="AD173" s="86" t="s">
        <v>174</v>
      </c>
      <c r="AE173" s="86" t="s">
        <v>174</v>
      </c>
      <c r="AF173" s="86"/>
      <c r="AG173" s="86"/>
      <c r="AH173" s="86"/>
    </row>
    <row r="174" spans="3:48" ht="49.5" hidden="1" customHeight="1">
      <c r="C174" s="91" t="s">
        <v>35</v>
      </c>
      <c r="D174" s="88">
        <v>30</v>
      </c>
      <c r="E174" s="92" t="s">
        <v>336</v>
      </c>
      <c r="F174" s="88">
        <v>30</v>
      </c>
      <c r="G174" s="86"/>
      <c r="H174" s="86" t="s">
        <v>174</v>
      </c>
      <c r="I174" s="86" t="s">
        <v>174</v>
      </c>
      <c r="J174" s="86"/>
      <c r="K174" s="86"/>
      <c r="L174" s="86"/>
      <c r="M174" s="86"/>
      <c r="N174" s="86"/>
      <c r="O174" s="86"/>
      <c r="P174" s="86"/>
      <c r="Q174" s="86"/>
      <c r="R174" s="86" t="s">
        <v>174</v>
      </c>
      <c r="S174" s="86" t="s">
        <v>174</v>
      </c>
      <c r="T174" s="86" t="s">
        <v>174</v>
      </c>
      <c r="U174" s="86" t="s">
        <v>174</v>
      </c>
      <c r="V174" s="86" t="s">
        <v>174</v>
      </c>
      <c r="W174" s="86" t="s">
        <v>174</v>
      </c>
      <c r="X174" s="86" t="s">
        <v>174</v>
      </c>
      <c r="Y174" s="86" t="s">
        <v>174</v>
      </c>
      <c r="Z174" s="86" t="s">
        <v>174</v>
      </c>
      <c r="AA174" s="86" t="s">
        <v>174</v>
      </c>
      <c r="AB174" s="86" t="s">
        <v>174</v>
      </c>
      <c r="AC174" s="86" t="s">
        <v>174</v>
      </c>
      <c r="AD174" s="86" t="s">
        <v>174</v>
      </c>
      <c r="AE174" s="86" t="s">
        <v>174</v>
      </c>
      <c r="AF174" s="83"/>
      <c r="AG174" s="83"/>
      <c r="AI174" s="86"/>
      <c r="AJ174" s="86"/>
    </row>
    <row r="175" spans="3:48" ht="49.5" hidden="1" customHeight="1">
      <c r="C175" s="91" t="s">
        <v>36</v>
      </c>
      <c r="D175" s="88">
        <v>31</v>
      </c>
      <c r="E175" s="92" t="s">
        <v>79</v>
      </c>
      <c r="F175" s="88">
        <v>31</v>
      </c>
      <c r="G175" s="86"/>
      <c r="H175" s="86" t="s">
        <v>411</v>
      </c>
      <c r="I175" s="86" t="s">
        <v>411</v>
      </c>
      <c r="J175" s="86"/>
      <c r="K175" s="86"/>
      <c r="L175" s="86"/>
      <c r="M175" s="86"/>
      <c r="N175" s="86"/>
      <c r="O175" s="86"/>
      <c r="P175" s="86"/>
      <c r="Q175" s="86"/>
      <c r="R175" s="86" t="s">
        <v>411</v>
      </c>
      <c r="S175" s="86" t="s">
        <v>411</v>
      </c>
      <c r="T175" s="86" t="s">
        <v>411</v>
      </c>
      <c r="U175" s="86" t="s">
        <v>411</v>
      </c>
      <c r="V175" s="218" t="s">
        <v>411</v>
      </c>
      <c r="W175" s="218" t="s">
        <v>411</v>
      </c>
      <c r="X175" s="218" t="s">
        <v>411</v>
      </c>
      <c r="Y175" s="218" t="s">
        <v>411</v>
      </c>
      <c r="Z175" s="218" t="s">
        <v>411</v>
      </c>
      <c r="AA175" s="218" t="s">
        <v>411</v>
      </c>
      <c r="AB175" s="218" t="s">
        <v>411</v>
      </c>
      <c r="AC175" s="218" t="s">
        <v>411</v>
      </c>
      <c r="AD175" s="218" t="s">
        <v>411</v>
      </c>
      <c r="AE175" s="218" t="s">
        <v>411</v>
      </c>
      <c r="AF175" s="83"/>
      <c r="AG175" s="83"/>
      <c r="AI175" s="86"/>
      <c r="AJ175" s="86"/>
    </row>
    <row r="176" spans="3:48" ht="49.5" hidden="1" customHeight="1">
      <c r="C176" s="91" t="s">
        <v>37</v>
      </c>
      <c r="D176" s="88">
        <v>32</v>
      </c>
      <c r="E176" s="92" t="s">
        <v>80</v>
      </c>
      <c r="F176" s="88">
        <v>32</v>
      </c>
      <c r="G176" s="83"/>
      <c r="H176" s="86" t="s">
        <v>411</v>
      </c>
      <c r="I176" s="86" t="s">
        <v>411</v>
      </c>
      <c r="J176" s="86"/>
      <c r="K176" s="86"/>
      <c r="L176" s="86"/>
      <c r="M176" s="86"/>
      <c r="N176" s="86"/>
      <c r="O176" s="86"/>
      <c r="P176" s="86"/>
      <c r="Q176" s="86"/>
      <c r="R176" s="86" t="s">
        <v>174</v>
      </c>
      <c r="S176" s="86" t="s">
        <v>174</v>
      </c>
      <c r="T176" s="86" t="s">
        <v>174</v>
      </c>
      <c r="U176" s="86" t="s">
        <v>174</v>
      </c>
      <c r="V176" s="86" t="s">
        <v>174</v>
      </c>
      <c r="W176" s="86" t="s">
        <v>174</v>
      </c>
      <c r="X176" s="86" t="s">
        <v>174</v>
      </c>
      <c r="Y176" s="86" t="s">
        <v>174</v>
      </c>
      <c r="Z176" s="86" t="s">
        <v>174</v>
      </c>
      <c r="AA176" s="86" t="s">
        <v>174</v>
      </c>
      <c r="AB176" s="86" t="s">
        <v>174</v>
      </c>
      <c r="AC176" s="86" t="s">
        <v>174</v>
      </c>
      <c r="AD176" s="86" t="s">
        <v>174</v>
      </c>
      <c r="AE176" s="86" t="s">
        <v>174</v>
      </c>
      <c r="AF176" s="83"/>
      <c r="AG176" s="83"/>
      <c r="AI176" s="86"/>
      <c r="AJ176" s="86"/>
    </row>
    <row r="177" spans="3:36" ht="49.5" hidden="1" customHeight="1">
      <c r="C177" s="91" t="s">
        <v>38</v>
      </c>
      <c r="D177" s="88">
        <v>33</v>
      </c>
      <c r="E177" s="95" t="s">
        <v>363</v>
      </c>
      <c r="F177" s="96">
        <v>33</v>
      </c>
      <c r="G177" s="83"/>
      <c r="H177" s="86" t="s">
        <v>174</v>
      </c>
      <c r="I177" s="86" t="s">
        <v>174</v>
      </c>
      <c r="J177" s="86"/>
      <c r="K177" s="86"/>
      <c r="L177" s="86"/>
      <c r="M177" s="86"/>
      <c r="N177" s="86"/>
      <c r="O177" s="86"/>
      <c r="P177" s="86"/>
      <c r="Q177" s="86"/>
      <c r="R177" s="86" t="s">
        <v>174</v>
      </c>
      <c r="S177" s="86" t="s">
        <v>174</v>
      </c>
      <c r="T177" s="86" t="s">
        <v>174</v>
      </c>
      <c r="U177" s="86" t="s">
        <v>174</v>
      </c>
      <c r="V177" s="86" t="s">
        <v>174</v>
      </c>
      <c r="W177" s="86" t="s">
        <v>174</v>
      </c>
      <c r="X177" s="86" t="s">
        <v>174</v>
      </c>
      <c r="Y177" s="86" t="s">
        <v>174</v>
      </c>
      <c r="Z177" s="86" t="s">
        <v>174</v>
      </c>
      <c r="AA177" s="86" t="s">
        <v>174</v>
      </c>
      <c r="AB177" s="86" t="s">
        <v>174</v>
      </c>
      <c r="AC177" s="86" t="s">
        <v>174</v>
      </c>
      <c r="AD177" s="86" t="s">
        <v>174</v>
      </c>
      <c r="AE177" s="86" t="s">
        <v>174</v>
      </c>
      <c r="AF177" s="83"/>
      <c r="AG177" s="83"/>
      <c r="AI177" s="86"/>
      <c r="AJ177" s="86"/>
    </row>
    <row r="178" spans="3:36" ht="49.5" hidden="1" customHeight="1">
      <c r="C178" s="91" t="s">
        <v>39</v>
      </c>
      <c r="D178" s="88">
        <v>34</v>
      </c>
      <c r="E178" s="95" t="s">
        <v>81</v>
      </c>
      <c r="F178" s="96">
        <v>34</v>
      </c>
      <c r="G178" s="86"/>
      <c r="H178" s="86" t="s">
        <v>174</v>
      </c>
      <c r="I178" s="86" t="s">
        <v>174</v>
      </c>
      <c r="J178" s="86"/>
      <c r="K178" s="86"/>
      <c r="L178" s="86"/>
      <c r="M178" s="86"/>
      <c r="N178" s="86"/>
      <c r="O178" s="86"/>
      <c r="P178" s="86"/>
      <c r="Q178" s="86"/>
      <c r="R178" s="86" t="s">
        <v>174</v>
      </c>
      <c r="S178" s="86" t="s">
        <v>174</v>
      </c>
      <c r="T178" s="86" t="s">
        <v>174</v>
      </c>
      <c r="U178" s="86" t="s">
        <v>174</v>
      </c>
      <c r="V178" s="86" t="s">
        <v>174</v>
      </c>
      <c r="W178" s="86" t="s">
        <v>174</v>
      </c>
      <c r="X178" s="86" t="s">
        <v>174</v>
      </c>
      <c r="Y178" s="86" t="s">
        <v>174</v>
      </c>
      <c r="Z178" s="86" t="s">
        <v>174</v>
      </c>
      <c r="AA178" s="86" t="s">
        <v>174</v>
      </c>
      <c r="AB178" s="86" t="s">
        <v>174</v>
      </c>
      <c r="AC178" s="86" t="s">
        <v>174</v>
      </c>
      <c r="AD178" s="86" t="s">
        <v>174</v>
      </c>
      <c r="AE178" s="86" t="s">
        <v>174</v>
      </c>
      <c r="AF178" s="83"/>
      <c r="AG178" s="83"/>
      <c r="AI178" s="86"/>
      <c r="AJ178" s="86"/>
    </row>
    <row r="179" spans="3:36" ht="49.5" hidden="1" customHeight="1">
      <c r="C179" s="91" t="s">
        <v>40</v>
      </c>
      <c r="D179" s="88">
        <v>35</v>
      </c>
      <c r="E179" s="95" t="s">
        <v>317</v>
      </c>
      <c r="F179" s="96">
        <v>35</v>
      </c>
      <c r="G179" s="83"/>
      <c r="H179" s="86" t="s">
        <v>174</v>
      </c>
      <c r="I179" s="86" t="s">
        <v>174</v>
      </c>
      <c r="J179" s="83"/>
      <c r="K179" s="86"/>
      <c r="L179" s="86"/>
      <c r="M179" s="86"/>
      <c r="N179" s="86"/>
      <c r="O179" s="86"/>
      <c r="P179" s="86"/>
      <c r="Q179" s="86"/>
      <c r="R179" s="86" t="s">
        <v>174</v>
      </c>
      <c r="S179" s="86" t="s">
        <v>174</v>
      </c>
      <c r="T179" s="86" t="s">
        <v>174</v>
      </c>
      <c r="U179" s="86" t="s">
        <v>174</v>
      </c>
      <c r="V179" s="86" t="s">
        <v>174</v>
      </c>
      <c r="W179" s="86" t="s">
        <v>174</v>
      </c>
      <c r="X179" s="86" t="s">
        <v>174</v>
      </c>
      <c r="Y179" s="86" t="s">
        <v>174</v>
      </c>
      <c r="Z179" s="86" t="s">
        <v>174</v>
      </c>
      <c r="AA179" s="86" t="s">
        <v>174</v>
      </c>
      <c r="AB179" s="86" t="s">
        <v>174</v>
      </c>
      <c r="AC179" s="86" t="s">
        <v>174</v>
      </c>
      <c r="AD179" s="86" t="s">
        <v>174</v>
      </c>
      <c r="AE179" s="86" t="s">
        <v>174</v>
      </c>
      <c r="AF179" s="83"/>
      <c r="AG179" s="83"/>
      <c r="AI179" s="86"/>
      <c r="AJ179" s="86" t="s">
        <v>174</v>
      </c>
    </row>
    <row r="180" spans="3:36" ht="49.5" hidden="1" customHeight="1">
      <c r="C180" s="91" t="s">
        <v>41</v>
      </c>
      <c r="D180" s="88">
        <v>36</v>
      </c>
      <c r="E180" s="95" t="s">
        <v>82</v>
      </c>
      <c r="F180" s="96">
        <v>36</v>
      </c>
      <c r="H180" s="86" t="s">
        <v>174</v>
      </c>
      <c r="I180" s="86" t="s">
        <v>174</v>
      </c>
      <c r="K180" s="86"/>
      <c r="L180" s="86"/>
      <c r="M180" s="86"/>
      <c r="N180" s="86"/>
      <c r="O180" s="86"/>
      <c r="P180" s="86"/>
      <c r="Q180" s="86"/>
      <c r="R180" s="86" t="s">
        <v>174</v>
      </c>
      <c r="S180" s="86" t="s">
        <v>174</v>
      </c>
      <c r="T180" s="86" t="s">
        <v>174</v>
      </c>
      <c r="U180" s="86" t="s">
        <v>174</v>
      </c>
      <c r="V180" s="86" t="s">
        <v>174</v>
      </c>
      <c r="W180" s="86" t="s">
        <v>174</v>
      </c>
      <c r="X180" s="86" t="s">
        <v>174</v>
      </c>
      <c r="Y180" s="86" t="s">
        <v>174</v>
      </c>
      <c r="Z180" s="86" t="s">
        <v>174</v>
      </c>
      <c r="AA180" s="86" t="s">
        <v>174</v>
      </c>
      <c r="AB180" s="86" t="s">
        <v>174</v>
      </c>
      <c r="AC180" s="86" t="s">
        <v>174</v>
      </c>
      <c r="AD180" s="86" t="s">
        <v>174</v>
      </c>
      <c r="AE180" s="86" t="s">
        <v>174</v>
      </c>
      <c r="AI180" s="86"/>
      <c r="AJ180" s="86" t="s">
        <v>174</v>
      </c>
    </row>
    <row r="181" spans="3:36" ht="49.5" hidden="1" customHeight="1">
      <c r="C181" s="91" t="s">
        <v>42</v>
      </c>
      <c r="D181" s="88">
        <v>37</v>
      </c>
    </row>
    <row r="182" spans="3:36" ht="28.5" hidden="1" customHeight="1">
      <c r="C182" s="91" t="s">
        <v>43</v>
      </c>
      <c r="D182" s="88">
        <v>38</v>
      </c>
    </row>
    <row r="183" spans="3:36" ht="49.5" hidden="1" customHeight="1">
      <c r="C183" s="91" t="s">
        <v>44</v>
      </c>
      <c r="D183" s="88">
        <v>39</v>
      </c>
    </row>
    <row r="184" spans="3:36" ht="49.5" hidden="1" customHeight="1">
      <c r="C184" s="91" t="s">
        <v>45</v>
      </c>
      <c r="D184" s="88">
        <v>40</v>
      </c>
    </row>
    <row r="185" spans="3:36" ht="49.5" hidden="1" customHeight="1">
      <c r="C185" s="91" t="s">
        <v>46</v>
      </c>
      <c r="D185" s="88">
        <v>41</v>
      </c>
    </row>
    <row r="186" spans="3:36" ht="49.5" hidden="1" customHeight="1">
      <c r="C186" s="91" t="s">
        <v>47</v>
      </c>
      <c r="D186" s="88">
        <v>42</v>
      </c>
    </row>
    <row r="187" spans="3:36" ht="49.5" hidden="1" customHeight="1">
      <c r="C187" s="91" t="s">
        <v>48</v>
      </c>
      <c r="D187" s="88">
        <v>43</v>
      </c>
    </row>
    <row r="188" spans="3:36" ht="49.5" hidden="1" customHeight="1">
      <c r="C188" s="91" t="s">
        <v>49</v>
      </c>
      <c r="D188" s="88">
        <v>44</v>
      </c>
    </row>
    <row r="189" spans="3:36" ht="49.5" hidden="1" customHeight="1">
      <c r="C189" s="91" t="s">
        <v>50</v>
      </c>
      <c r="D189" s="88">
        <v>45</v>
      </c>
    </row>
    <row r="190" spans="3:36" ht="49.5" hidden="1" customHeight="1">
      <c r="C190" s="91" t="s">
        <v>51</v>
      </c>
      <c r="D190" s="88">
        <v>46</v>
      </c>
    </row>
    <row r="191" spans="3:36" ht="11.25" hidden="1" customHeight="1">
      <c r="C191" s="91" t="s">
        <v>52</v>
      </c>
      <c r="D191" s="88">
        <v>47</v>
      </c>
    </row>
    <row r="192" spans="3:36" ht="49.5" hidden="1" customHeight="1">
      <c r="C192" s="91" t="s">
        <v>53</v>
      </c>
      <c r="D192" s="88">
        <v>48</v>
      </c>
    </row>
    <row r="193" spans="3:4" ht="49.5" hidden="1" customHeight="1">
      <c r="C193" s="91" t="s">
        <v>54</v>
      </c>
      <c r="D193" s="88">
        <v>49</v>
      </c>
    </row>
    <row r="194" spans="3:4" ht="9.75" hidden="1" customHeight="1">
      <c r="C194" s="91" t="s">
        <v>55</v>
      </c>
      <c r="D194" s="88">
        <v>50</v>
      </c>
    </row>
    <row r="195" spans="3:4" ht="49.5" hidden="1" customHeight="1">
      <c r="C195" s="91" t="s">
        <v>56</v>
      </c>
      <c r="D195" s="88">
        <v>51</v>
      </c>
    </row>
    <row r="196" spans="3:4" ht="49.5" hidden="1" customHeight="1">
      <c r="C196" s="91" t="s">
        <v>57</v>
      </c>
      <c r="D196" s="88">
        <v>52</v>
      </c>
    </row>
    <row r="197" spans="3:4" ht="49.5" hidden="1" customHeight="1">
      <c r="C197" s="91" t="s">
        <v>58</v>
      </c>
      <c r="D197" s="88">
        <v>53</v>
      </c>
    </row>
    <row r="198" spans="3:4" ht="49.5" hidden="1" customHeight="1">
      <c r="C198" s="91" t="s">
        <v>59</v>
      </c>
      <c r="D198" s="88">
        <v>54</v>
      </c>
    </row>
    <row r="199" spans="3:4" ht="49.5" hidden="1" customHeight="1">
      <c r="C199" s="91" t="s">
        <v>60</v>
      </c>
      <c r="D199" s="88">
        <v>55</v>
      </c>
    </row>
    <row r="200" spans="3:4" ht="6" hidden="1" customHeight="1">
      <c r="C200" s="91" t="s">
        <v>61</v>
      </c>
      <c r="D200" s="88">
        <v>56</v>
      </c>
    </row>
    <row r="201" spans="3:4" ht="49.5" hidden="1" customHeight="1">
      <c r="C201" s="91" t="s">
        <v>62</v>
      </c>
      <c r="D201" s="88">
        <v>57</v>
      </c>
    </row>
    <row r="202" spans="3:4" ht="49.5" hidden="1" customHeight="1">
      <c r="C202" s="91" t="s">
        <v>63</v>
      </c>
      <c r="D202" s="88">
        <v>58</v>
      </c>
    </row>
    <row r="203" spans="3:4" ht="49.5" hidden="1" customHeight="1">
      <c r="C203" s="91" t="s">
        <v>64</v>
      </c>
      <c r="D203" s="88">
        <v>59</v>
      </c>
    </row>
    <row r="204" spans="3:4" ht="49.5" hidden="1" customHeight="1">
      <c r="C204" s="91" t="s">
        <v>65</v>
      </c>
      <c r="D204" s="88">
        <v>60</v>
      </c>
    </row>
    <row r="205" spans="3:4" ht="49.5" hidden="1" customHeight="1">
      <c r="C205" s="91" t="s">
        <v>66</v>
      </c>
      <c r="D205" s="88">
        <v>61</v>
      </c>
    </row>
    <row r="206" spans="3:4" ht="49.5" hidden="1" customHeight="1">
      <c r="C206" s="91" t="s">
        <v>67</v>
      </c>
      <c r="D206" s="88">
        <v>62</v>
      </c>
    </row>
    <row r="207" spans="3:4" ht="49.5" hidden="1" customHeight="1">
      <c r="C207" s="91" t="s">
        <v>68</v>
      </c>
      <c r="D207" s="88">
        <v>63</v>
      </c>
    </row>
    <row r="208" spans="3:4" ht="49.5" hidden="1" customHeight="1">
      <c r="C208" s="91" t="s">
        <v>69</v>
      </c>
      <c r="D208" s="88">
        <v>64</v>
      </c>
    </row>
    <row r="209" spans="3:4" ht="41.25" hidden="1" customHeight="1">
      <c r="C209" s="91" t="s">
        <v>70</v>
      </c>
      <c r="D209" s="88">
        <v>65</v>
      </c>
    </row>
    <row r="210" spans="3:4" ht="22.5" hidden="1" customHeight="1">
      <c r="C210" s="91" t="s">
        <v>71</v>
      </c>
      <c r="D210" s="88">
        <v>66</v>
      </c>
    </row>
    <row r="211" spans="3:4" ht="22.5" hidden="1" customHeight="1">
      <c r="C211" s="91" t="s">
        <v>72</v>
      </c>
      <c r="D211" s="88">
        <v>67</v>
      </c>
    </row>
    <row r="212" spans="3:4" ht="22.5" customHeight="1"/>
    <row r="213" spans="3:4" ht="30.75" customHeight="1"/>
    <row r="214" spans="3:4" ht="20.100000000000001" customHeight="1"/>
    <row r="215" spans="3:4" ht="20.100000000000001" customHeight="1"/>
    <row r="216" spans="3:4" ht="20.100000000000001" customHeight="1"/>
    <row r="217" spans="3:4" ht="20.100000000000001" customHeight="1"/>
    <row r="218" spans="3:4" ht="20.100000000000001" customHeight="1"/>
    <row r="219" spans="3:4" ht="20.100000000000001" customHeight="1"/>
    <row r="220" spans="3:4" ht="20.100000000000001" customHeight="1"/>
    <row r="221" spans="3:4" ht="20.100000000000001" customHeight="1"/>
    <row r="222" spans="3:4" ht="20.100000000000001" customHeight="1"/>
    <row r="223" spans="3:4" ht="20.100000000000001" customHeight="1"/>
  </sheetData>
  <sheetProtection algorithmName="SHA-512" hashValue="nbn4LFqLh6xgaDAomjTNIHl7fY4teH5NKXypPOIJeaKh8q3v8ojetgnPjHQMmQlilF4ZJ/KznWDcQt8a1LB63w==" saltValue="HyLdYLPRNzQubrXv6MNaqg==" spinCount="100000" sheet="1" objects="1" scenarios="1"/>
  <mergeCells count="367">
    <mergeCell ref="AB20:AB21"/>
    <mergeCell ref="E96:T96"/>
    <mergeCell ref="L103:O103"/>
    <mergeCell ref="L104:O104"/>
    <mergeCell ref="P103:T103"/>
    <mergeCell ref="P104:T104"/>
    <mergeCell ref="B97:D98"/>
    <mergeCell ref="B101:D101"/>
    <mergeCell ref="B89:J91"/>
    <mergeCell ref="K86:M86"/>
    <mergeCell ref="K87:M87"/>
    <mergeCell ref="K88:M88"/>
    <mergeCell ref="K89:M89"/>
    <mergeCell ref="K90:M90"/>
    <mergeCell ref="K91:M91"/>
    <mergeCell ref="N91:Q91"/>
    <mergeCell ref="N89:Q89"/>
    <mergeCell ref="N90:Q90"/>
    <mergeCell ref="N87:Q87"/>
    <mergeCell ref="N88:Q88"/>
    <mergeCell ref="N86:Q86"/>
    <mergeCell ref="O42:P42"/>
    <mergeCell ref="S64:V64"/>
    <mergeCell ref="B63:V63"/>
    <mergeCell ref="B119:D119"/>
    <mergeCell ref="E119:G119"/>
    <mergeCell ref="B120:D120"/>
    <mergeCell ref="E120:G120"/>
    <mergeCell ref="E97:T98"/>
    <mergeCell ref="E71:F71"/>
    <mergeCell ref="B72:D73"/>
    <mergeCell ref="E72:F73"/>
    <mergeCell ref="B75:F75"/>
    <mergeCell ref="B76:D76"/>
    <mergeCell ref="E76:F76"/>
    <mergeCell ref="B103:D103"/>
    <mergeCell ref="E103:G103"/>
    <mergeCell ref="B83:J85"/>
    <mergeCell ref="K83:M83"/>
    <mergeCell ref="H103:K103"/>
    <mergeCell ref="H104:K104"/>
    <mergeCell ref="B106:BI106"/>
    <mergeCell ref="B107:BI109"/>
    <mergeCell ref="B111:BI111"/>
    <mergeCell ref="B112:BI114"/>
    <mergeCell ref="B117:D117"/>
    <mergeCell ref="B104:D104"/>
    <mergeCell ref="E104:G104"/>
    <mergeCell ref="L3:AP3"/>
    <mergeCell ref="B94:D94"/>
    <mergeCell ref="N82:Q82"/>
    <mergeCell ref="N83:Q83"/>
    <mergeCell ref="N84:Q84"/>
    <mergeCell ref="N85:Q85"/>
    <mergeCell ref="K84:M84"/>
    <mergeCell ref="K85:M85"/>
    <mergeCell ref="E64:F64"/>
    <mergeCell ref="O66:R66"/>
    <mergeCell ref="K66:N66"/>
    <mergeCell ref="K81:M81"/>
    <mergeCell ref="G65:I65"/>
    <mergeCell ref="E77:F77"/>
    <mergeCell ref="R45:S45"/>
    <mergeCell ref="B86:J88"/>
    <mergeCell ref="O41:P41"/>
    <mergeCell ref="O44:P44"/>
    <mergeCell ref="O45:P45"/>
    <mergeCell ref="G66:I66"/>
    <mergeCell ref="O65:R65"/>
    <mergeCell ref="K64:N64"/>
    <mergeCell ref="K65:N65"/>
    <mergeCell ref="B79:Q79"/>
    <mergeCell ref="B80:J82"/>
    <mergeCell ref="K80:M80"/>
    <mergeCell ref="K82:M82"/>
    <mergeCell ref="B77:D77"/>
    <mergeCell ref="N80:Q80"/>
    <mergeCell ref="N81:Q81"/>
    <mergeCell ref="C66:D66"/>
    <mergeCell ref="B69:D69"/>
    <mergeCell ref="S66:V66"/>
    <mergeCell ref="E66:F66"/>
    <mergeCell ref="O43:P43"/>
    <mergeCell ref="O35:P35"/>
    <mergeCell ref="R48:S48"/>
    <mergeCell ref="R47:S47"/>
    <mergeCell ref="AE20:AE21"/>
    <mergeCell ref="T20:T21"/>
    <mergeCell ref="BD22:BI22"/>
    <mergeCell ref="BD37:BI37"/>
    <mergeCell ref="BD33:BI33"/>
    <mergeCell ref="R30:S30"/>
    <mergeCell ref="R32:S32"/>
    <mergeCell ref="R33:S33"/>
    <mergeCell ref="BD30:BI30"/>
    <mergeCell ref="R35:S35"/>
    <mergeCell ref="O31:P31"/>
    <mergeCell ref="O38:P38"/>
    <mergeCell ref="BD39:BI39"/>
    <mergeCell ref="O28:P28"/>
    <mergeCell ref="R28:S28"/>
    <mergeCell ref="O23:P23"/>
    <mergeCell ref="BD36:BI36"/>
    <mergeCell ref="R23:S23"/>
    <mergeCell ref="BD47:BI47"/>
    <mergeCell ref="O46:P46"/>
    <mergeCell ref="O30:P30"/>
    <mergeCell ref="O40:P40"/>
    <mergeCell ref="Q20:Q21"/>
    <mergeCell ref="M20:M21"/>
    <mergeCell ref="J20:J21"/>
    <mergeCell ref="O24:P24"/>
    <mergeCell ref="O26:P26"/>
    <mergeCell ref="O27:P27"/>
    <mergeCell ref="R27:S27"/>
    <mergeCell ref="R26:S26"/>
    <mergeCell ref="O37:P37"/>
    <mergeCell ref="R40:S40"/>
    <mergeCell ref="V7:X7"/>
    <mergeCell ref="Y7:AG7"/>
    <mergeCell ref="AC9:AD9"/>
    <mergeCell ref="AV12:AY12"/>
    <mergeCell ref="AQ9:BK9"/>
    <mergeCell ref="BI10:BK11"/>
    <mergeCell ref="V10:X13"/>
    <mergeCell ref="AQ10:AT11"/>
    <mergeCell ref="N20:N21"/>
    <mergeCell ref="AF16:AF21"/>
    <mergeCell ref="AB16:AE16"/>
    <mergeCell ref="BE11:BH11"/>
    <mergeCell ref="BF12:BH12"/>
    <mergeCell ref="BF13:BH13"/>
    <mergeCell ref="BA12:BD12"/>
    <mergeCell ref="BA13:BD13"/>
    <mergeCell ref="AZ11:BD11"/>
    <mergeCell ref="V9:X9"/>
    <mergeCell ref="AV18:AX18"/>
    <mergeCell ref="T13:U13"/>
    <mergeCell ref="O19:P19"/>
    <mergeCell ref="R19:S19"/>
    <mergeCell ref="M17:T18"/>
    <mergeCell ref="O20:P21"/>
    <mergeCell ref="AV19:AX19"/>
    <mergeCell ref="AB17:AE17"/>
    <mergeCell ref="Y12:AA12"/>
    <mergeCell ref="BD25:BI25"/>
    <mergeCell ref="BD19:BI21"/>
    <mergeCell ref="BB16:BB21"/>
    <mergeCell ref="V16:Z16"/>
    <mergeCell ref="V17:Z17"/>
    <mergeCell ref="AB13:AO13"/>
    <mergeCell ref="AA16:AA21"/>
    <mergeCell ref="BC16:BC21"/>
    <mergeCell ref="AL18:AS18"/>
    <mergeCell ref="AL19:AS19"/>
    <mergeCell ref="AG18:AK18"/>
    <mergeCell ref="AG19:AK19"/>
    <mergeCell ref="BI12:BK12"/>
    <mergeCell ref="AG17:BA17"/>
    <mergeCell ref="AT18:AU18"/>
    <mergeCell ref="AT19:AU19"/>
    <mergeCell ref="BD24:BI24"/>
    <mergeCell ref="V20:Z21"/>
    <mergeCell ref="AY18:BA18"/>
    <mergeCell ref="AY19:BA19"/>
    <mergeCell ref="BD23:BI23"/>
    <mergeCell ref="Y11:AA11"/>
    <mergeCell ref="Y13:AA13"/>
    <mergeCell ref="AQ13:AT13"/>
    <mergeCell ref="AB10:AD10"/>
    <mergeCell ref="AV13:AY13"/>
    <mergeCell ref="AU11:AY11"/>
    <mergeCell ref="Z9:AA9"/>
    <mergeCell ref="AB12:AO12"/>
    <mergeCell ref="AG16:BA16"/>
    <mergeCell ref="AQ12:AT12"/>
    <mergeCell ref="Y10:AA10"/>
    <mergeCell ref="AU10:BH10"/>
    <mergeCell ref="N14:AO14"/>
    <mergeCell ref="Q11:R11"/>
    <mergeCell ref="Q12:R12"/>
    <mergeCell ref="T11:U11"/>
    <mergeCell ref="AB11:AO11"/>
    <mergeCell ref="T12:U12"/>
    <mergeCell ref="R46:S46"/>
    <mergeCell ref="O64:R64"/>
    <mergeCell ref="B59:BI61"/>
    <mergeCell ref="B58:BI58"/>
    <mergeCell ref="C64:D64"/>
    <mergeCell ref="C65:D65"/>
    <mergeCell ref="E65:F65"/>
    <mergeCell ref="O50:P50"/>
    <mergeCell ref="R50:S50"/>
    <mergeCell ref="B53:BI53"/>
    <mergeCell ref="BD46:BI46"/>
    <mergeCell ref="G64:I64"/>
    <mergeCell ref="O47:P47"/>
    <mergeCell ref="O48:P48"/>
    <mergeCell ref="O51:P51"/>
    <mergeCell ref="R49:S49"/>
    <mergeCell ref="B54:BI56"/>
    <mergeCell ref="O49:P49"/>
    <mergeCell ref="R51:S51"/>
    <mergeCell ref="S65:V65"/>
    <mergeCell ref="B5:C5"/>
    <mergeCell ref="G5:H5"/>
    <mergeCell ref="D13:H13"/>
    <mergeCell ref="O36:P36"/>
    <mergeCell ref="O34:P34"/>
    <mergeCell ref="R34:S34"/>
    <mergeCell ref="O39:P39"/>
    <mergeCell ref="R31:S31"/>
    <mergeCell ref="O32:P32"/>
    <mergeCell ref="O33:P33"/>
    <mergeCell ref="O29:P29"/>
    <mergeCell ref="G17:G21"/>
    <mergeCell ref="I20:I21"/>
    <mergeCell ref="E17:F19"/>
    <mergeCell ref="L17:L21"/>
    <mergeCell ref="K20:K21"/>
    <mergeCell ref="F20:F21"/>
    <mergeCell ref="R29:S29"/>
    <mergeCell ref="O22:P22"/>
    <mergeCell ref="O25:P25"/>
    <mergeCell ref="R25:S25"/>
    <mergeCell ref="E20:E21"/>
    <mergeCell ref="R24:S24"/>
    <mergeCell ref="R22:S22"/>
    <mergeCell ref="I7:M7"/>
    <mergeCell ref="I10:M10"/>
    <mergeCell ref="B9:B14"/>
    <mergeCell ref="D14:H14"/>
    <mergeCell ref="I14:M14"/>
    <mergeCell ref="D10:E10"/>
    <mergeCell ref="F10:H10"/>
    <mergeCell ref="I12:M12"/>
    <mergeCell ref="I13:M13"/>
    <mergeCell ref="BJ21:BM21"/>
    <mergeCell ref="BJ19:CE20"/>
    <mergeCell ref="BD16:BI18"/>
    <mergeCell ref="B7:C7"/>
    <mergeCell ref="E7:H7"/>
    <mergeCell ref="B3:C3"/>
    <mergeCell ref="N13:O13"/>
    <mergeCell ref="Q13:R13"/>
    <mergeCell ref="B16:U16"/>
    <mergeCell ref="C11:C12"/>
    <mergeCell ref="D11:H12"/>
    <mergeCell ref="D9:E9"/>
    <mergeCell ref="F9:H9"/>
    <mergeCell ref="T9:U9"/>
    <mergeCell ref="N10:U10"/>
    <mergeCell ref="R7:U7"/>
    <mergeCell ref="N12:O12"/>
    <mergeCell ref="N11:O11"/>
    <mergeCell ref="N7:Q7"/>
    <mergeCell ref="I9:M9"/>
    <mergeCell ref="N9:O9"/>
    <mergeCell ref="I11:M11"/>
    <mergeCell ref="Q9:R9"/>
    <mergeCell ref="I5:J5"/>
    <mergeCell ref="BJ51:BM51"/>
    <mergeCell ref="BD48:BI48"/>
    <mergeCell ref="BD49:BI49"/>
    <mergeCell ref="BD50:BI50"/>
    <mergeCell ref="BD51:BI51"/>
    <mergeCell ref="BJ49:BM49"/>
    <mergeCell ref="BJ48:BM48"/>
    <mergeCell ref="BJ46:BM46"/>
    <mergeCell ref="BD44:BI44"/>
    <mergeCell ref="BJ50:BM50"/>
    <mergeCell ref="BJ47:BM47"/>
    <mergeCell ref="BD45:BI45"/>
    <mergeCell ref="BJ42:BM42"/>
    <mergeCell ref="BJ43:BM43"/>
    <mergeCell ref="BJ44:BM44"/>
    <mergeCell ref="BD41:BI41"/>
    <mergeCell ref="BJ40:BM40"/>
    <mergeCell ref="BJ41:BM41"/>
    <mergeCell ref="R43:S43"/>
    <mergeCell ref="BJ45:BM45"/>
    <mergeCell ref="BD35:BI35"/>
    <mergeCell ref="BD43:BI43"/>
    <mergeCell ref="BD42:BI42"/>
    <mergeCell ref="R44:S44"/>
    <mergeCell ref="BD40:BI40"/>
    <mergeCell ref="R41:S41"/>
    <mergeCell ref="BD31:BI31"/>
    <mergeCell ref="BD32:BI32"/>
    <mergeCell ref="BD26:BI26"/>
    <mergeCell ref="BD27:BI27"/>
    <mergeCell ref="BD28:BI28"/>
    <mergeCell ref="BD29:BI29"/>
    <mergeCell ref="BJ37:BM37"/>
    <mergeCell ref="BJ38:BM38"/>
    <mergeCell ref="BJ39:BM39"/>
    <mergeCell ref="BJ28:BM28"/>
    <mergeCell ref="BJ29:BM29"/>
    <mergeCell ref="BJ30:BM30"/>
    <mergeCell ref="BJ31:BM31"/>
    <mergeCell ref="BJ32:BM32"/>
    <mergeCell ref="BJ33:BM33"/>
    <mergeCell ref="BD34:BI34"/>
    <mergeCell ref="BD38:BI38"/>
    <mergeCell ref="BJ26:BM26"/>
    <mergeCell ref="BJ27:BM27"/>
    <mergeCell ref="BJ34:BM34"/>
    <mergeCell ref="BJ35:BM35"/>
    <mergeCell ref="BJ36:BM36"/>
    <mergeCell ref="CH16:CH18"/>
    <mergeCell ref="CI16:CJ18"/>
    <mergeCell ref="CK16:CK18"/>
    <mergeCell ref="CL16:CN18"/>
    <mergeCell ref="CO16:CP18"/>
    <mergeCell ref="CQ16:CR18"/>
    <mergeCell ref="R42:S42"/>
    <mergeCell ref="B17:B21"/>
    <mergeCell ref="C17:D19"/>
    <mergeCell ref="C20:C21"/>
    <mergeCell ref="D20:D21"/>
    <mergeCell ref="R20:S21"/>
    <mergeCell ref="H17:K19"/>
    <mergeCell ref="H20:H21"/>
    <mergeCell ref="R38:S38"/>
    <mergeCell ref="R39:S39"/>
    <mergeCell ref="BJ22:BM22"/>
    <mergeCell ref="BJ23:BM23"/>
    <mergeCell ref="BJ24:BM24"/>
    <mergeCell ref="BJ25:BM25"/>
    <mergeCell ref="R37:S37"/>
    <mergeCell ref="R36:S36"/>
    <mergeCell ref="AG20:BA20"/>
    <mergeCell ref="U17:U21"/>
    <mergeCell ref="EE16:EF18"/>
    <mergeCell ref="EG16:EH18"/>
    <mergeCell ref="EI16:EI18"/>
    <mergeCell ref="EJ16:EU18"/>
    <mergeCell ref="CI20:CJ20"/>
    <mergeCell ref="CL20:CN20"/>
    <mergeCell ref="CO20:CP20"/>
    <mergeCell ref="CQ20:CR20"/>
    <mergeCell ref="CS20:CT20"/>
    <mergeCell ref="CW20:CY20"/>
    <mergeCell ref="DM16:DN18"/>
    <mergeCell ref="DO16:DO18"/>
    <mergeCell ref="DQ16:DR18"/>
    <mergeCell ref="DS16:DU18"/>
    <mergeCell ref="DV16:EB18"/>
    <mergeCell ref="EC16:ED18"/>
    <mergeCell ref="CS16:CT18"/>
    <mergeCell ref="CU16:CU18"/>
    <mergeCell ref="CV16:CV18"/>
    <mergeCell ref="CW16:CY18"/>
    <mergeCell ref="CZ16:DJ18"/>
    <mergeCell ref="DK16:DL18"/>
    <mergeCell ref="EG20:EH20"/>
    <mergeCell ref="EJ20:EU20"/>
    <mergeCell ref="DK20:DL20"/>
    <mergeCell ref="DM20:DN20"/>
    <mergeCell ref="EC20:ED20"/>
    <mergeCell ref="EE20:EF20"/>
    <mergeCell ref="CZ20:DD20"/>
    <mergeCell ref="DE20:DJ20"/>
    <mergeCell ref="DO20:DP20"/>
    <mergeCell ref="DQ20:DR20"/>
    <mergeCell ref="DS20:DU20"/>
    <mergeCell ref="DV20:EB20"/>
  </mergeCells>
  <phoneticPr fontId="1"/>
  <conditionalFormatting sqref="AA22:AA51">
    <cfRule type="expression" dxfId="96" priority="45" stopIfTrue="1">
      <formula>OR($V22=0,$W22=0)</formula>
    </cfRule>
    <cfRule type="expression" dxfId="95" priority="33" stopIfTrue="1">
      <formula>COUNTIF($Q22:$T22,"○")&gt;0</formula>
    </cfRule>
    <cfRule type="expression" dxfId="94" priority="30" stopIfTrue="1">
      <formula>$W$142="n"</formula>
    </cfRule>
  </conditionalFormatting>
  <conditionalFormatting sqref="AB22:AB51">
    <cfRule type="expression" dxfId="93" priority="26" stopIfTrue="1">
      <formula>$AA$142="n"</formula>
    </cfRule>
    <cfRule type="expression" dxfId="92" priority="43" stopIfTrue="1">
      <formula>$T22&lt;&gt;0</formula>
    </cfRule>
  </conditionalFormatting>
  <conditionalFormatting sqref="AC22:AC51">
    <cfRule type="expression" dxfId="91" priority="46" stopIfTrue="1">
      <formula>OR($Q22&lt;&gt;0,$R22&lt;&gt;0,$T22&lt;&gt;0,$AB$142="n")</formula>
    </cfRule>
  </conditionalFormatting>
  <conditionalFormatting sqref="AD22:AD51">
    <cfRule type="expression" dxfId="90" priority="47" stopIfTrue="1">
      <formula>OR($Q22&lt;&gt;0,$R22&lt;&gt;0,$T22&lt;&gt;0,$AC$142="n")</formula>
    </cfRule>
  </conditionalFormatting>
  <conditionalFormatting sqref="AE22:AE51">
    <cfRule type="expression" dxfId="89" priority="24" stopIfTrue="1">
      <formula>$AD$142="n"</formula>
    </cfRule>
    <cfRule type="expression" dxfId="88" priority="44" stopIfTrue="1">
      <formula>$T22&lt;&gt;0</formula>
    </cfRule>
  </conditionalFormatting>
  <conditionalFormatting sqref="AF22:AF51">
    <cfRule type="expression" dxfId="87" priority="76" stopIfTrue="1">
      <formula>AND(COUNTIF($AG22:$BA22,"○")&gt;0,COUNTIF(AF22,"○")=0)</formula>
    </cfRule>
    <cfRule type="expression" dxfId="86" priority="32" stopIfTrue="1">
      <formula>COUNTIF($R22:$T22,"○")&gt;0</formula>
    </cfRule>
    <cfRule type="expression" dxfId="85" priority="29" stopIfTrue="1">
      <formula>$V$142="n"</formula>
    </cfRule>
  </conditionalFormatting>
  <conditionalFormatting sqref="AG22:AG51">
    <cfRule type="expression" dxfId="84" priority="55" stopIfTrue="1">
      <formula>OR($AF22=0,$V22=0)</formula>
    </cfRule>
    <cfRule type="expression" dxfId="83" priority="22" stopIfTrue="1">
      <formula>$AF$142="n"</formula>
    </cfRule>
    <cfRule type="expression" dxfId="82" priority="56" stopIfTrue="1">
      <formula>COUNTIF($AH22:$AK22,"○")&gt;0</formula>
    </cfRule>
    <cfRule type="expression" dxfId="81" priority="54" stopIfTrue="1">
      <formula>COUNTIF($R22:$T22,"○")&gt;0</formula>
    </cfRule>
  </conditionalFormatting>
  <conditionalFormatting sqref="AH22:AH51">
    <cfRule type="expression" dxfId="80" priority="21" stopIfTrue="1">
      <formula>$AG$142="n"</formula>
    </cfRule>
    <cfRule type="expression" dxfId="79" priority="97" stopIfTrue="1">
      <formula>OR(COUNTIF($AG22:$AG22,"○")&gt;0,COUNTIF($AI22:$AK22,"○")&gt;0)</formula>
    </cfRule>
    <cfRule type="expression" dxfId="78" priority="96" stopIfTrue="1">
      <formula>OR($AF22=0,$V22=0)</formula>
    </cfRule>
    <cfRule type="expression" dxfId="77" priority="95" stopIfTrue="1">
      <formula>COUNTIF($R22:$T22,"○")&gt;0</formula>
    </cfRule>
  </conditionalFormatting>
  <conditionalFormatting sqref="AI22:AI51">
    <cfRule type="expression" dxfId="76" priority="58" stopIfTrue="1">
      <formula>OR($AF22=0,$V22=0)</formula>
    </cfRule>
    <cfRule type="expression" dxfId="75" priority="20" stopIfTrue="1">
      <formula>$AH$142="n"</formula>
    </cfRule>
    <cfRule type="expression" dxfId="74" priority="59" stopIfTrue="1">
      <formula>OR(COUNTIF($AG22:$AH22,"○")&gt;0,COUNTIF($AJ22:$AK22,"○")&gt;0)</formula>
    </cfRule>
    <cfRule type="expression" dxfId="73" priority="57" stopIfTrue="1">
      <formula>COUNTIF($R22:$T22,"○")&gt;0</formula>
    </cfRule>
  </conditionalFormatting>
  <conditionalFormatting sqref="AJ22:AJ51">
    <cfRule type="expression" dxfId="72" priority="19" stopIfTrue="1">
      <formula>$AI$142="n"</formula>
    </cfRule>
    <cfRule type="expression" dxfId="71" priority="62" stopIfTrue="1">
      <formula>OR(COUNTIF($AG22:$AI22,"○")&gt;0,COUNTIF($AK22,"○")&gt;0)</formula>
    </cfRule>
    <cfRule type="expression" dxfId="70" priority="61" stopIfTrue="1">
      <formula>OR($AF22=0,$V22=0)</formula>
    </cfRule>
    <cfRule type="expression" dxfId="69" priority="60" stopIfTrue="1">
      <formula>COUNTIF($R22:$T22,"○")&gt;0</formula>
    </cfRule>
  </conditionalFormatting>
  <conditionalFormatting sqref="AK22:AK51">
    <cfRule type="expression" dxfId="68" priority="18" stopIfTrue="1">
      <formula>$AJ$142="n"</formula>
    </cfRule>
    <cfRule type="expression" dxfId="67" priority="66" stopIfTrue="1">
      <formula>COUNTIF($AG22:$AJ22,"○")&gt;0</formula>
    </cfRule>
    <cfRule type="expression" dxfId="66" priority="65" stopIfTrue="1">
      <formula>OR($AF22=0,$V22=0)</formula>
    </cfRule>
    <cfRule type="expression" dxfId="65" priority="63" stopIfTrue="1">
      <formula>COUNTIF($R22:$T22,"○")&gt;0</formula>
    </cfRule>
  </conditionalFormatting>
  <conditionalFormatting sqref="AL22:AL51">
    <cfRule type="expression" dxfId="64" priority="68" stopIfTrue="1">
      <formula>OR($AF22=0,$V22=0)</formula>
    </cfRule>
    <cfRule type="expression" dxfId="63" priority="17" stopIfTrue="1">
      <formula>$AK$142="n"</formula>
    </cfRule>
    <cfRule type="expression" dxfId="62" priority="69" stopIfTrue="1">
      <formula>COUNTIF($AM22,"○")&gt;0</formula>
    </cfRule>
    <cfRule type="expression" dxfId="61" priority="67" stopIfTrue="1">
      <formula>COUNTIF($R22:$T22,"○")&gt;0</formula>
    </cfRule>
  </conditionalFormatting>
  <conditionalFormatting sqref="AM22:AM51">
    <cfRule type="expression" dxfId="60" priority="74" stopIfTrue="1">
      <formula>OR($AF22=0,COUNTIF($W22:$Z22,"○")=0)</formula>
    </cfRule>
    <cfRule type="expression" dxfId="59" priority="75" stopIfTrue="1">
      <formula>COUNTIF($AL22,"○")&gt;0</formula>
    </cfRule>
    <cfRule type="expression" dxfId="58" priority="28" stopIfTrue="1">
      <formula>$AL$142="n"</formula>
    </cfRule>
    <cfRule type="expression" dxfId="57" priority="73" stopIfTrue="1">
      <formula>$V22&lt;&gt;0</formula>
    </cfRule>
    <cfRule type="expression" dxfId="56" priority="31" stopIfTrue="1">
      <formula>COUNTIF($R22:$T22,"○")&gt;0</formula>
    </cfRule>
  </conditionalFormatting>
  <conditionalFormatting sqref="AN22:AN51">
    <cfRule type="expression" dxfId="55" priority="71" stopIfTrue="1">
      <formula>OR($AF22=0,COUNTIF($W22:$Z22,"○")=0)</formula>
    </cfRule>
    <cfRule type="expression" dxfId="54" priority="72" stopIfTrue="1">
      <formula>OR(COUNTIF($AR22,"○")&gt;0,COUNTIF($AS22,"○")&gt;0)</formula>
    </cfRule>
    <cfRule type="expression" dxfId="53" priority="16" stopIfTrue="1">
      <formula>$AM$142="n"</formula>
    </cfRule>
    <cfRule type="expression" dxfId="52" priority="70" stopIfTrue="1">
      <formula>COUNTIF($Q22:$T22,"○")&gt;0</formula>
    </cfRule>
  </conditionalFormatting>
  <conditionalFormatting sqref="AO22:AO51">
    <cfRule type="expression" dxfId="51" priority="42" stopIfTrue="1">
      <formula>OR($AF22=0,COUNTIF($W22:$Z22,"○")=0)</formula>
    </cfRule>
    <cfRule type="expression" dxfId="50" priority="15" stopIfTrue="1">
      <formula>$AN$142="n"</formula>
    </cfRule>
    <cfRule type="expression" dxfId="49" priority="49" stopIfTrue="1">
      <formula>OR(COUNTIF($AR22,"○")&gt;0,COUNTIF($AS22,"○")&gt;0)</formula>
    </cfRule>
    <cfRule type="expression" dxfId="48" priority="27" stopIfTrue="1">
      <formula>COUNTIF($Q22:$T22,"○")&gt;0</formula>
    </cfRule>
  </conditionalFormatting>
  <conditionalFormatting sqref="AP22:AP51">
    <cfRule type="expression" dxfId="47" priority="1" stopIfTrue="1">
      <formula>$AO$142="n"</formula>
    </cfRule>
    <cfRule type="expression" dxfId="46" priority="2" stopIfTrue="1">
      <formula>COUNTIF($Q22:$T22,"○")&gt;0</formula>
    </cfRule>
    <cfRule type="expression" dxfId="45" priority="40" stopIfTrue="1">
      <formula>OR(COUNTIF($AQ22,"○")&gt;0,COUNTIF($AS22,"○")&gt;0)</formula>
    </cfRule>
    <cfRule type="expression" dxfId="44" priority="14" stopIfTrue="1">
      <formula>OR($AF22=0,$W22=0)</formula>
    </cfRule>
  </conditionalFormatting>
  <conditionalFormatting sqref="AQ22:AQ51">
    <cfRule type="expression" dxfId="43" priority="13" stopIfTrue="1">
      <formula>$AP$142="n"</formula>
    </cfRule>
    <cfRule type="expression" dxfId="42" priority="23" stopIfTrue="1">
      <formula>COUNTIF($Q22:$T22,"○")&gt;0</formula>
    </cfRule>
    <cfRule type="expression" dxfId="41" priority="41" stopIfTrue="1">
      <formula>OR($AF22=0,$W22=0)</formula>
    </cfRule>
    <cfRule type="expression" dxfId="40" priority="48" stopIfTrue="1">
      <formula>$AS22&lt;&gt;0</formula>
    </cfRule>
  </conditionalFormatting>
  <conditionalFormatting sqref="AR22:AR51">
    <cfRule type="expression" dxfId="39" priority="12" stopIfTrue="1">
      <formula>$AQ$142="n"</formula>
    </cfRule>
    <cfRule type="expression" dxfId="38" priority="79" stopIfTrue="1">
      <formula>OR(COUNTIF($AN22,"○")&gt;0,COUNTIF($AO22,"○")&gt;0)</formula>
    </cfRule>
    <cfRule type="expression" dxfId="37" priority="78" stopIfTrue="1">
      <formula>OR($AF22=0,COUNTIF($W22:$Z22,"○")=0)</formula>
    </cfRule>
    <cfRule type="expression" dxfId="36" priority="77" stopIfTrue="1">
      <formula>COUNTIF($Q22:$T22,"○")&gt;0</formula>
    </cfRule>
  </conditionalFormatting>
  <conditionalFormatting sqref="AS22:AS51">
    <cfRule type="expression" dxfId="35" priority="11" stopIfTrue="1">
      <formula>$AR$142="n"</formula>
    </cfRule>
    <cfRule type="expression" dxfId="34" priority="34" stopIfTrue="1">
      <formula>COUNTIF($Q22:$T22,"○")&gt;0</formula>
    </cfRule>
    <cfRule type="expression" dxfId="33" priority="51" stopIfTrue="1">
      <formula>OR(COUNTIF($AN22,"○")&gt;0,COUNTIF($AQ22,"○")&gt;0)</formula>
    </cfRule>
  </conditionalFormatting>
  <conditionalFormatting sqref="AS22:AT51">
    <cfRule type="expression" dxfId="32" priority="39" stopIfTrue="1">
      <formula>OR($AF22=0,$W22=0)</formula>
    </cfRule>
  </conditionalFormatting>
  <conditionalFormatting sqref="AT22:AT51">
    <cfRule type="expression" dxfId="31" priority="10" stopIfTrue="1">
      <formula>$AS$142="n"</formula>
    </cfRule>
    <cfRule type="expression" dxfId="30" priority="38" stopIfTrue="1">
      <formula>COUNTIF($Q22:$T22,"○")&gt;0</formula>
    </cfRule>
  </conditionalFormatting>
  <conditionalFormatting sqref="AU12:AU13">
    <cfRule type="expression" dxfId="29" priority="608" stopIfTrue="1">
      <formula>AND($AV12&lt;&gt;"弁当のみ",$AU12&lt;&gt;0,OR($AU12=$BE12,$AU12=$AZ12))</formula>
    </cfRule>
  </conditionalFormatting>
  <conditionalFormatting sqref="AU22:AU51">
    <cfRule type="expression" dxfId="28" priority="9" stopIfTrue="1">
      <formula>$AT$142="n"</formula>
    </cfRule>
    <cfRule type="expression" dxfId="27" priority="53" stopIfTrue="1">
      <formula>OR($AF22=0,$X22=0)</formula>
    </cfRule>
    <cfRule type="expression" dxfId="26" priority="37" stopIfTrue="1">
      <formula>COUNTIF($Q22:$T22,"○")&gt;0</formula>
    </cfRule>
  </conditionalFormatting>
  <conditionalFormatting sqref="AV22:AV51">
    <cfRule type="expression" dxfId="25" priority="8" stopIfTrue="1">
      <formula>$AU$142="n"</formula>
    </cfRule>
    <cfRule type="expression" dxfId="24" priority="82" stopIfTrue="1">
      <formula>COUNTIF($AW22,"○")&gt;0</formula>
    </cfRule>
    <cfRule type="expression" dxfId="23" priority="81" stopIfTrue="1">
      <formula>OR($AF22=0,$X22=0)</formula>
    </cfRule>
    <cfRule type="expression" dxfId="22" priority="80" stopIfTrue="1">
      <formula>COUNTIF($Q22:$T22,"○")&gt;0</formula>
    </cfRule>
  </conditionalFormatting>
  <conditionalFormatting sqref="AW22:AW51">
    <cfRule type="expression" dxfId="21" priority="7" stopIfTrue="1">
      <formula>$AV$142="n"</formula>
    </cfRule>
    <cfRule type="expression" dxfId="20" priority="85" stopIfTrue="1">
      <formula>COUNTIF($AV22,"○")&gt;0</formula>
    </cfRule>
    <cfRule type="expression" dxfId="19" priority="84" stopIfTrue="1">
      <formula>OR($AF22=0,$X22=0)</formula>
    </cfRule>
    <cfRule type="expression" dxfId="18" priority="83" stopIfTrue="1">
      <formula>COUNTIF($Q22:$T22,"○")&gt;0</formula>
    </cfRule>
  </conditionalFormatting>
  <conditionalFormatting sqref="AX22:AX51">
    <cfRule type="expression" dxfId="17" priority="36" stopIfTrue="1">
      <formula>OR($AF22=0,$Y22=0)</formula>
    </cfRule>
    <cfRule type="expression" dxfId="16" priority="6" stopIfTrue="1">
      <formula>$AW$142="n"</formula>
    </cfRule>
    <cfRule type="expression" dxfId="15" priority="35" stopIfTrue="1">
      <formula>COUNTIF($Q22:$T22,"○")&gt;0</formula>
    </cfRule>
  </conditionalFormatting>
  <conditionalFormatting sqref="AY22:AY51">
    <cfRule type="expression" dxfId="14" priority="5" stopIfTrue="1">
      <formula>$AX$142="n"</formula>
    </cfRule>
    <cfRule type="expression" dxfId="13" priority="88" stopIfTrue="1">
      <formula>OR(COUNTIF($AZ22,"○")&gt;0,COUNTIF($BA22,"○")&gt;0)</formula>
    </cfRule>
    <cfRule type="expression" dxfId="12" priority="87" stopIfTrue="1">
      <formula>OR($AF22=0,$Y22=0)</formula>
    </cfRule>
    <cfRule type="expression" dxfId="11" priority="86" stopIfTrue="1">
      <formula>COUNTIF($Q22:$T22,"○")&gt;0</formula>
    </cfRule>
  </conditionalFormatting>
  <conditionalFormatting sqref="AZ12:AZ13">
    <cfRule type="expression" dxfId="10" priority="614" stopIfTrue="1">
      <formula>AND($BA12&lt;&gt;"弁当のみ",$AZ12&lt;&gt;0,OR($AU12=$AZ12,$AZ12=$BE12))</formula>
    </cfRule>
  </conditionalFormatting>
  <conditionalFormatting sqref="AZ22:AZ51">
    <cfRule type="expression" dxfId="9" priority="4" stopIfTrue="1">
      <formula>$AY$142="n"</formula>
    </cfRule>
    <cfRule type="expression" dxfId="8" priority="91" stopIfTrue="1">
      <formula>COUNTIF($AY22,"○")&gt;0</formula>
    </cfRule>
    <cfRule type="expression" dxfId="7" priority="90" stopIfTrue="1">
      <formula>OR($AF22=0,$Y22=0)</formula>
    </cfRule>
    <cfRule type="expression" dxfId="6" priority="89" stopIfTrue="1">
      <formula>COUNTIF($Q22:$T22,"○")&gt;0</formula>
    </cfRule>
  </conditionalFormatting>
  <conditionalFormatting sqref="BA22:BA51">
    <cfRule type="expression" dxfId="5" priority="3" stopIfTrue="1">
      <formula>$AZ$142="n"</formula>
    </cfRule>
    <cfRule type="expression" dxfId="4" priority="93" stopIfTrue="1">
      <formula>OR($AF22=0,$Y22=0)</formula>
    </cfRule>
    <cfRule type="expression" dxfId="3" priority="94" stopIfTrue="1">
      <formula>COUNTIF($AY22,"○")&gt;0</formula>
    </cfRule>
    <cfRule type="expression" dxfId="2" priority="92" stopIfTrue="1">
      <formula>COUNTIF($Q22:$T22,"○")&gt;0</formula>
    </cfRule>
  </conditionalFormatting>
  <conditionalFormatting sqref="BE12">
    <cfRule type="expression" dxfId="1" priority="611" stopIfTrue="1">
      <formula>AND($BF12&lt;&gt;"弁当のみ",$BE12&lt;&gt;0,OR($AZ12=$BE12,$AU$12=$BE12))</formula>
    </cfRule>
  </conditionalFormatting>
  <conditionalFormatting sqref="BE13">
    <cfRule type="expression" dxfId="0" priority="612" stopIfTrue="1">
      <formula>AND($BF13&lt;&gt;"弁当のみ",$BE13&lt;&gt;0,OR($AZ13=$BE13,$AU$13=$BE13))</formula>
    </cfRule>
  </conditionalFormatting>
  <dataValidations count="64">
    <dataValidation type="list" allowBlank="1" showInputMessage="1" showErrorMessage="1" promptTitle="黄色の項目のみ入力可です。" prompt="灰色の項目は宿泊と選手団バス乗車証を選択することにより申込可能になります。_x000a_黒の項目は選択不可です。" sqref="AG22:BA51">
      <formula1>"○"</formula1>
    </dataValidation>
    <dataValidation type="list" allowBlank="1" showInputMessage="1" showErrorMessage="1" sqref="BB22:BB51">
      <formula1>"A,B,C"</formula1>
    </dataValidation>
    <dataValidation type="list" allowBlank="1" showInputMessage="1" showErrorMessage="1" sqref="U22:U51">
      <formula1>"◎,○"</formula1>
    </dataValidation>
    <dataValidation type="list" allowBlank="1" showInputMessage="1" showErrorMessage="1" sqref="I22:I51">
      <formula1>"1,2,3,4,5,6,7,8,9,10,11,12,13,14,15,16,17,18,19,20,21,22,23,24,25,26,27,28,29,30,31,32,33,34,35,36,37,38,39,40,41,42,43,44,45,46,47,48,49,50,51,52,53,54,55,56,57,58,59,60,61,62,63,64"</formula1>
    </dataValidation>
    <dataValidation type="list" allowBlank="1" showInputMessage="1" showErrorMessage="1" sqref="H22:H51">
      <formula1>"大正,昭和,平成"</formula1>
    </dataValidation>
    <dataValidation type="list" allowBlank="1" showInputMessage="1" showErrorMessage="1" sqref="G22:G51">
      <formula1>"男,女"</formula1>
    </dataValidation>
    <dataValidation allowBlank="1" showInputMessage="1" showErrorMessage="1" prompt="全角カタカナでご記入ください" sqref="E22:F51"/>
    <dataValidation type="list" allowBlank="1" showInputMessage="1" showErrorMessage="1" sqref="K22:K51 G5:H5">
      <formula1>"1,2,3,4,5,6,7,8,9,10,11,12,13,14,15,16,17,18,19,20,21,22,23,24,25,26,27,28,29,30,31"</formula1>
    </dataValidation>
    <dataValidation type="list" allowBlank="1" showInputMessage="1" showErrorMessage="1" sqref="J22:J51 E5">
      <formula1>"1,2,3,4,5,6,7,8,9,10,11,12"</formula1>
    </dataValidation>
    <dataValidation type="list" allowBlank="1" showInputMessage="1" showErrorMessage="1" sqref="AA23:AA51">
      <formula1>"1,2,3"</formula1>
    </dataValidation>
    <dataValidation type="list" allowBlank="1" showInputMessage="1" showErrorMessage="1" sqref="BC22:BC51 M22:R51 T22:T51 V23:Z51 AB23:AF51">
      <formula1>"○"</formula1>
    </dataValidation>
    <dataValidation type="list" allowBlank="1" showInputMessage="1" showErrorMessage="1" error="1～99までの半角数字をご記入ください。" sqref="DO22:DO51">
      <formula1>"　,普通車,電動自転車"</formula1>
    </dataValidation>
    <dataValidation allowBlank="1" showInputMessage="1" showErrorMessage="1" prompt="半角数字でご記入ください。" sqref="EN22:EQ51"/>
    <dataValidation type="list" allowBlank="1" showInputMessage="1" showErrorMessage="1" sqref="CI22:CL51 CQ22:CQ51 CO22:CO51 EG22:EG51 DW22:EA51 DM22:DM51 EI22:EI51 EC22:EC51 EE22:EE51 CU22:CV51 CY22:CZ51 DP22:DQ51 BX22:BX51 CD22:CD51 BZ22:BZ51">
      <formula1>"　,○"</formula1>
    </dataValidation>
    <dataValidation type="whole" allowBlank="1" showInputMessage="1" showErrorMessage="1" error="「0～99」の半角数字でご記入ください。" promptTitle="＝＝＝＝＝＝＝＝入力制限＝＝＝＝＝＝＝＝" prompt="監督　→　「30」のみ_x000a_主将　→　「10」のみ_x000a_選手　→　上記以外の「0～99」_x000a_上記番号を半角数字でご記入ください。" sqref="DR22:DR51">
      <formula1>0</formula1>
      <formula2>99</formula2>
    </dataValidation>
    <dataValidation type="list" showInputMessage="1" showErrorMessage="1" promptTitle="＝＝＝＝＝＝＝＝＝＝＝＝年齢条件＝＝＝＝＝＝＝＝＝＝＝＝" prompt="【年齢条件】_x000a_第1試合　：　女子シングルス　→　70歳以上_x000a_第2試合　：　男子シングルス　→　70歳以上_x000a_第3試合　：　混合ダブルス　　→　男女ともに65歳以上_x000a_第4試合　：　女子シングルス　→　60歳以上_x000a_第5試合　：　男子シングルス　→　60歳以上" sqref="CF22:CF51">
      <formula1>"　,60歳以上の男,60歳以上の女,65歳以上の男,65歳以上の女,70歳以上の男,70歳以上の女"</formula1>
    </dataValidation>
    <dataValidation type="custom" allowBlank="1" showInputMessage="1" showErrorMessage="1" error="3桁までの半角数字_x000a_（1～999, 00 など）でご記入ください。" promptTitle="＝＝＝＝＝＝＝＝入力制限＝＝＝＝＝＝＝＝" prompt="3桁までの半角数字_x000a_（1～999）でご記入ください。" sqref="CW22:CW51">
      <formula1>AND(LEN(CW22)&gt;=1,LEN(CW22)&lt;=3,INT(CW22)=CW22+0,LEN(CW22)=LENB(CW22))</formula1>
    </dataValidation>
    <dataValidation type="list" allowBlank="1" showInputMessage="1" showErrorMessage="1" sqref="DS22:DS51">
      <formula1>"　,左,右"</formula1>
    </dataValidation>
    <dataValidation type="list" allowBlank="1" showInputMessage="1" showErrorMessage="1" sqref="DT22:DT51">
      <formula1>"　,130cm,160cm"</formula1>
    </dataValidation>
    <dataValidation type="list" allowBlank="1" showInputMessage="1" showErrorMessage="1" sqref="DU22:DU51">
      <formula1>"　,椅子,車椅子"</formula1>
    </dataValidation>
    <dataValidation type="whole" allowBlank="1" showInputMessage="1" showErrorMessage="1" error="「1～99」の半角数字でご記入ください。" promptTitle="＝＝＝＝＝＝＝＝入力制限＝＝＝＝＝＝＝＝" prompt="監督　→　「30」のみ_x000a_主将　→　「10」のみ_x000a_選手　→　上記以外の「1～99」_x000a_上記番号を半角数字でご記入ください。" sqref="CH22:CH51">
      <formula1>1</formula1>
      <formula2>99</formula2>
    </dataValidation>
    <dataValidation type="whole" allowBlank="1" showInputMessage="1" showErrorMessage="1" error="1～99までの半角数字をご記入ください。" promptTitle="＝＝＝＝＝＝＝＝入力制限＝＝＝＝＝＝＝＝" prompt="1～99までの半角数字でご記入ください。" sqref="DN22:DN51 ED22:ED51 DQ22:DR51">
      <formula1>1</formula1>
      <formula2>99</formula2>
    </dataValidation>
    <dataValidation type="list" allowBlank="1" showInputMessage="1" showErrorMessage="1" prompt="JDSF会員は、備考欄に会員番号を記入してください。" sqref="DV22:DV51">
      <formula1>"　,リーダー1,パートナー1,リーダー2,パートナー2,リーダー3,パートナー3,リーダー4,パートナー4"</formula1>
    </dataValidation>
    <dataValidation type="list" allowBlank="1" showInputMessage="1" showErrorMessage="1" promptTitle="＝＝＝＝＝＝＝＝＝ 入力内容 ＝＝＝＝＝＝＝＝＝" prompt="選手とチームを紐づける為、_x000a_参加リレー種目ごとに以下の番号を設定してください。_x000a_混合メドレー280歳以下　→　１～３_x000a_混合メドレー281歳以上　→　４～６_x000a_混合フリー280歳以下　→　７～９_x000a_混合フリー281歳以上　→　１０～１２_x000a_「4人の持ちタイム」記入の際も「チーム番号」を合わせてください。_x000a_" sqref="DH22:DH51 DE22:DE51">
      <formula1>"　,1,2,3,4,5,6,7,8,9,10,11,12"</formula1>
    </dataValidation>
    <dataValidation type="list" allowBlank="1" showInputMessage="1" showErrorMessage="1" sqref="EB22:EB51">
      <formula1>"　,ワルツ,タンゴ,チャチャチャ,ルンバ"</formula1>
    </dataValidation>
    <dataValidation type="whole" allowBlank="1" showInputMessage="1" showErrorMessage="1" promptTitle="＝＝＝＝＝＝＝＝入力制限＝＝＝＝＝＝＝＝" prompt="半角数字でご記入ください。" sqref="DK22:DK51">
      <formula1>1</formula1>
      <formula2>999</formula2>
    </dataValidation>
    <dataValidation type="decimal" imeMode="off" allowBlank="1" showInputMessage="1" showErrorMessage="1" error="「25.0」までの半角数字でご記入ください。" promptTitle="＝＝＝＝＝＝＝＝入力制限＝＝＝＝＝＝＝＝" prompt="「25.0」までの半角数字でご記入ください。" sqref="CM22:CM51">
      <formula1>0</formula1>
      <formula2>25</formula2>
    </dataValidation>
    <dataValidation type="list" allowBlank="1" showInputMessage="1" showErrorMessage="1" sqref="CN22:CN51">
      <formula1>"　,①,②"</formula1>
    </dataValidation>
    <dataValidation type="list" allowBlank="1" showInputMessage="1" showErrorMessage="1" promptTitle="＝＝＝＝＝以下の内容を「備考（選手登録用）」に記載＝＝＝＝＝" prompt="・「彫刻」選択の場合_x000a_　→　材質（木、石、石膏等）の別_x000a__x000a_・「洋画」、「工芸」、「書」、「写真」選択の場合_x000a_　→　開催要領の「出品規格」に記載する_x000a_　　　各部門の種別を参考に記入する。_x000a_" sqref="EJ22:EJ51">
      <formula1>"　,日本画,洋画,彫刻,工芸,書,写真"</formula1>
    </dataValidation>
    <dataValidation allowBlank="1" showInputMessage="1" showErrorMessage="1" promptTitle="＝＝＝＝＝＝＝ 入力内容 ＝＝＝＝＝＝＝" prompt="持ちタイムがある方　→　「分：秒．ミリ秒」_x000a_持ちタイムがない方　→　「参加」_x000a_をご記入ください。" sqref="DD22:DD51 DB22:DB51"/>
    <dataValidation type="list" allowBlank="1" showInputMessage="1" showErrorMessage="1" sqref="EH22:EH51">
      <formula1>"　,大将,副将,三将"</formula1>
    </dataValidation>
    <dataValidation type="list" allowBlank="1" showInputMessage="1" showErrorMessage="1" sqref="DQ22:DR51 DJ22:DJ51 DM22:DN51 DG22:DG51">
      <formula1>"　,第1泳者,第2泳者,第3泳者,第4泳者"</formula1>
    </dataValidation>
    <dataValidation type="list" allowBlank="1" showInputMessage="1" showErrorMessage="1" sqref="DC22:DC51 DA22:DA51">
      <formula1>"　,男子自由形25m,男子自由形50m,男子背泳ぎ25m,男子背泳ぎ50m,男子平泳ぎ25m,男子平泳ぎ50m,男子バタフライ25m,男子バタフライ50m,女子自由形25m,女子自由形50m,女子背泳ぎ25m,女子背泳ぎ50m,女子平泳ぎ25m,女子平泳ぎ50m,女子バタフライ25m,女子バタフライ50m"</formula1>
    </dataValidation>
    <dataValidation type="list" allowBlank="1" showInputMessage="1" showErrorMessage="1" error="7以下を入力して下さい。" sqref="CT22:CU51">
      <formula1>"　,初段,2段,3段,4段,5段,6段,7段"</formula1>
    </dataValidation>
    <dataValidation type="list" allowBlank="1" showInputMessage="1" showErrorMessage="1" sqref="CS22:CS51">
      <formula1>"　,先鋒,次鋒,中堅,副将,大将,交代選手"</formula1>
    </dataValidation>
    <dataValidation type="list" allowBlank="1" showInputMessage="1" showErrorMessage="1" sqref="CR22:CR51">
      <formula1>"　,1,2,3,4,5"</formula1>
    </dataValidation>
    <dataValidation type="list" allowBlank="1" showInputMessage="1" showErrorMessage="1" sqref="CP22:CP51">
      <formula1>"　,3km,5km,10km"</formula1>
    </dataValidation>
    <dataValidation type="list" allowBlank="1" showInputMessage="1" showErrorMessage="1" sqref="DL22:DN51 DQ22:DR51">
      <formula1>"　,GK,DF,MF,FW"</formula1>
    </dataValidation>
    <dataValidation type="list" allowBlank="1" showInputMessage="1" showErrorMessage="1" sqref="CX22:CX51">
      <formula1>"　,FW,BK"</formula1>
    </dataValidation>
    <dataValidation type="list" allowBlank="1" showInputMessage="1" showErrorMessage="1" sqref="EK22:EK51">
      <formula1>"　,平面作品,立体作品"</formula1>
    </dataValidation>
    <dataValidation type="list" allowBlank="1" showInputMessage="1" showErrorMessage="1" sqref="DI22:DI51 DF22:DF51">
      <formula1>",混合メドレーリレー(合計年齢が280歳以下の部),混合メドレーリレー(合計年齢が281歳以上の部),混合フリーリレー(合計年齢が280歳以下の部),混合フリーリレー(合計年齢が281歳以上の部)"</formula1>
    </dataValidation>
    <dataValidation type="list" allowBlank="1" showInputMessage="1" showErrorMessage="1" sqref="CG22:CG51">
      <formula1>"　,男子ダブルス,女子ダブルス,混合ダブルス,交代選手"</formula1>
    </dataValidation>
    <dataValidation type="list" allowBlank="1" showInputMessage="1" showErrorMessage="1" promptTitle="＝＝＝＝＝＝＝ 入力内容 ＝＝＝＝＝＝＝" prompt="「試合競技」に参加する選手のみ選択してください。_x000a_（「演技競技」のみに参加する場合は不要です）" sqref="DS22:DU51">
      <formula1>"　,先鋒,中堅,大将,選手"</formula1>
    </dataValidation>
    <dataValidation type="list" allowBlank="1" showInputMessage="1" showErrorMessage="1" sqref="DO22:DO51">
      <formula1>"　,普通車,電動自転車"</formula1>
    </dataValidation>
    <dataValidation type="list" allowBlank="1" showInputMessage="1" showErrorMessage="1" sqref="EF22:EF51">
      <formula1>"　,ブロック①,ブロック②,ブロック③"</formula1>
    </dataValidation>
    <dataValidation type="list" allowBlank="1" showInputMessage="1" showErrorMessage="1" sqref="Y7:AG7">
      <formula1>$E$145:$E$180</formula1>
    </dataValidation>
    <dataValidation allowBlank="1" showInputMessage="1" showErrorMessage="1" prompt="団長、副団長、総監督など実情によりご記入ください。_x000a_（役員等一覧表の区分に出力されます）" sqref="BY22:BY51"/>
    <dataValidation type="list" allowBlank="1" showInputMessage="1" showErrorMessage="1" promptTitle="＝＝＝＝＝＝＝＝＝＝＝＝入力設定＝＝＝＝＝＝＝＝＝＝＝＝" prompt="「入場行進参加（総合開会式）」に〇をつけた場合は、_x000a_「総合開会式参加」にも〇を入力してください。_x000a__x000a_お申込み頂く前にご確認をお願い致します。" sqref="CA22:CA51">
      <formula1>"　,○"</formula1>
    </dataValidation>
    <dataValidation type="list" allowBlank="1" showInputMessage="1" showErrorMessage="1" promptTitle="＝＝＝＝＝＝＝＝＝＝＝＝入力設定＝＝＝＝＝＝＝＝＝＝＝＝" prompt="「選手団紹介者（総合開会式）」に〇をつけた場合は、_x000a_「総合開会式参加」と「入場行進参加（総合開会式）」にも_x000a_〇を入力してください。_x000a__x000a_入場行進をして頂く方の中から【選手団紹介者】を指定してください。_x000a_" sqref="CC22:CC51">
      <formula1>"　,○"</formula1>
    </dataValidation>
    <dataValidation type="list" allowBlank="1" showInputMessage="1" showErrorMessage="1" promptTitle="＝＝＝＝＝＝＝＝＝＝＝＝入力設定＝＝＝＝＝＝＝＝＝＝＝＝" prompt="「登壇旗手（総合開会式）」に〇をつけた場合は、_x000a_「総合開会式参加」と「入場行進参加（総合開会式）」にも_x000a_〇を入力してください。_x000a__x000a_入場行進をして頂く方の中から【登壇旗手】を指定してください。_x000a_" sqref="CB22:CB51">
      <formula1>"　,○"</formula1>
    </dataValidation>
    <dataValidation type="list" allowBlank="1" showInputMessage="1" showErrorMessage="1" promptTitle="＝＝＝＝＝＝＝＝＝＝＝＝入力設定＝＝＝＝＝＝＝＝＝＝＝＝" prompt="「登壇旗手（総合閉会式）」に〇をつけた場合は、_x000a_「総合閉会式参加」にも〇を入力してください。_x000a_" sqref="CE22:CE51">
      <formula1>"　,○"</formula1>
    </dataValidation>
    <dataValidation allowBlank="1" showInputMessage="1" showErrorMessage="1" promptTitle="＝＝＝＝＝＝＝＝入力制限＝＝＝＝＝＝＝＝" prompt="電話番号は半角の数字とハイフンを入力してください_x000a_例)03-0000-0000" sqref="BJ22:BM51"/>
    <dataValidation allowBlank="1" showInputMessage="1" showErrorMessage="1" promptTitle="＝＝＝＝＝＝＝＝入力制限＝＝＝＝＝＝＝＝" prompt="郵便番号は半角の数字とハイフンを入力してください_x000a_例)102-0000" sqref="BN22:BN51"/>
    <dataValidation type="list" allowBlank="1" showInputMessage="1" showErrorMessage="1" sqref="I7:M7">
      <formula1>$C$145:$C$211</formula1>
    </dataValidation>
    <dataValidation type="list" allowBlank="1" showInputMessage="1" showErrorMessage="1" sqref="AU12:AU13 BE7 AZ12:AZ13 BE12:BE13">
      <formula1>$AU$145:$AU$171</formula1>
    </dataValidation>
    <dataValidation type="list" allowBlank="1" showInputMessage="1" showErrorMessage="1" sqref="BI12:BK12">
      <formula1>"希望する,希望しない"</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V22:Z22 AB22:AF22">
      <formula1>"○"</formula1>
    </dataValidation>
    <dataValidation type="list" allowBlank="1" showInputMessage="1" showErrorMessage="1" promptTitle="ご注意" prompt="選択種目、参加形態、宿泊条件により申込いただける項目が黄色表示されます。黒・灰色の項目は申込不可項目となりますので入力の際はご注意ください" sqref="AA22">
      <formula1>"1,2,3"</formula1>
    </dataValidation>
    <dataValidation type="list" allowBlank="1" showInputMessage="1" showErrorMessage="1" sqref="B69:D69">
      <formula1>"　,女子の部,男女混合の部"</formula1>
    </dataValidation>
    <dataValidation allowBlank="1" showInputMessage="1" showErrorMessage="1" prompt="全角カタカナでご記入ください。" sqref="E71:F71"/>
    <dataValidation allowBlank="1" showInputMessage="1" showErrorMessage="1" promptTitle="＝＝＝＝＝＝＝ 入力内容 ＝＝＝＝＝＝＝" prompt="「分：秒．ミリ秒」 の形式でご記入ください。" sqref="N80:Q91"/>
    <dataValidation type="list" allowBlank="1" showInputMessage="1" showErrorMessage="1" sqref="B94:D94">
      <formula1>"　,男子の部,女子の部"</formula1>
    </dataValidation>
    <dataValidation type="list" allowBlank="1" showInputMessage="1" showErrorMessage="1" sqref="B101:D101">
      <formula1>"　,60歳以上の部,70歳以上の部"</formula1>
    </dataValidation>
    <dataValidation type="list" allowBlank="1" showInputMessage="1" showErrorMessage="1" sqref="B117:D117">
      <formula1>"　,アカエム,ケンコー,ダンロップ"</formula1>
    </dataValidation>
  </dataValidations>
  <printOptions verticalCentered="1"/>
  <pageMargins left="0.59055118110236227" right="0.59055118110236227" top="0.39370078740157483" bottom="0.39370078740157483" header="0.51181102362204722" footer="0.51181102362204722"/>
  <pageSetup paperSize="8" scale="4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60c5__x5831__x533a__x5206_ xmlns="c0313b1a-6497-4d83-aa76-983d086b4f22"/>
    <_x6301__x51fa__x8005_ xmlns="c0313b1a-6497-4d83-aa76-983d086b4f22" xsi:nil="true"/>
    <GDPRJTB_x003d_P_x306e__x5834__x5408__x306e__x30b3__x30f3__x30c8__x30ed__x30fc__x30e9__x30fc__x540d_ xmlns="c0313b1a-6497-4d83-aa76-983d086b4f22" xsi:nil="true"/>
    <GDPR_x5bfe__x8c61__x6570_ xmlns="c0313b1a-6497-4d83-aa76-983d086b4f22" xsi:nil="true"/>
    <TaxCatchAll xmlns="b36b396b-ce71-4894-a1f2-4205d8faa0e3"/>
    <PW_xff08__x7d71__x4e00_PW_x4ee5__x5916__xff09_ xmlns="c0313b1a-6497-4d83-aa76-983d086b4f22" xsi:nil="true"/>
    <_x6301__x51fa__x65e5_ xmlns="c0313b1a-6497-4d83-aa76-983d086b4f22" xsi:nil="true"/>
    <_x51fa__x767a__x65e5_ xmlns="c0313b1a-6497-4d83-aa76-983d086b4f22" xsi:nil="true"/>
    <GDPRJTB_x306e__x5f79__x5272_ xmlns="c0313b1a-6497-4d83-aa76-983d086b4f22" xsi:nil="true"/>
    <_x4eba__x6570_ xmlns="c0313b1a-6497-4d83-aa76-983d086b4f22" xsi:nil="true"/>
    <_x6301__x51fa__x5a92__x4f53_ xmlns="c0313b1a-6497-4d83-aa76-983d086b4f22" xsi:nil="true"/>
    <lcf76f155ced4ddcb4097134ff3c332f xmlns="c0313b1a-6497-4d83-aa76-983d086b4f22">
      <Terms xmlns="http://schemas.microsoft.com/office/infopath/2007/PartnerControls"/>
    </lcf76f155ced4ddcb4097134ff3c332f>
    <GDPR_x65e5__x672c__x4ee5__x5916__x306e__x7b2c__x4e09__x56fd__x79fb__x8ee2__x306e__x56fd__x540d_ xmlns="c0313b1a-6497-4d83-aa76-983d086b4f22" xsi:nil="true"/>
    <_x8fd4__x5374_OR_x5ec3__x68c4__x65e5_ xmlns="c0313b1a-6497-4d83-aa76-983d086b4f2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1947B46B5FCF640A1CC4BA81375DDAA" ma:contentTypeVersion="29" ma:contentTypeDescription="新しいドキュメントを作成します。" ma:contentTypeScope="" ma:versionID="9658eda0ea3bb1c65b5b8002570bce76">
  <xsd:schema xmlns:xsd="http://www.w3.org/2001/XMLSchema" xmlns:xs="http://www.w3.org/2001/XMLSchema" xmlns:p="http://schemas.microsoft.com/office/2006/metadata/properties" xmlns:ns2="c0313b1a-6497-4d83-aa76-983d086b4f22" xmlns:ns3="cd910eac-860b-4774-900b-10edfc4b71b2" xmlns:ns4="b36b396b-ce71-4894-a1f2-4205d8faa0e3" targetNamespace="http://schemas.microsoft.com/office/2006/metadata/properties" ma:root="true" ma:fieldsID="2841cf17269deda3a6de95c4a832d80c" ns2:_="" ns3:_="" ns4:_="">
    <xsd:import namespace="c0313b1a-6497-4d83-aa76-983d086b4f22"/>
    <xsd:import namespace="cd910eac-860b-4774-900b-10edfc4b71b2"/>
    <xsd:import namespace="b36b396b-ce71-4894-a1f2-4205d8faa0e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Location" minOccurs="0"/>
                <xsd:element ref="ns2:MediaServiceOCR"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_x51fa__x767a__x65e5_" minOccurs="0"/>
                <xsd:element ref="ns2:_x60c5__x5831__x533a__x5206_" minOccurs="0"/>
                <xsd:element ref="ns2:_x4eba__x6570_" minOccurs="0"/>
                <xsd:element ref="ns2:_x6301__x51fa__x5a92__x4f53_" minOccurs="0"/>
                <xsd:element ref="ns2:_x6301__x51fa__x8005_" minOccurs="0"/>
                <xsd:element ref="ns2:_x6301__x51fa__x65e5_" minOccurs="0"/>
                <xsd:element ref="ns2:_x8fd4__x5374_OR_x5ec3__x68c4__x65e5_" minOccurs="0"/>
                <xsd:element ref="ns2:GDPR_x5bfe__x8c61__x6570_" minOccurs="0"/>
                <xsd:element ref="ns2:GDPR_x65e5__x672c__x4ee5__x5916__x306e__x7b2c__x4e09__x56fd__x79fb__x8ee2__x306e__x56fd__x540d_" minOccurs="0"/>
                <xsd:element ref="ns2:GDPRJTB_x306e__x5f79__x5272_" minOccurs="0"/>
                <xsd:element ref="ns2:GDPRJTB_x003d_P_x306e__x5834__x5408__x306e__x30b3__x30f3__x30c8__x30ed__x30fc__x30e9__x30fc__x540d_" minOccurs="0"/>
                <xsd:element ref="ns2:PW_xff08__x7d71__x4e00_PW_x4ee5__x5916__xff09_"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0313b1a-6497-4d83-aa76-983d086b4f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Location" ma:index="12" nillable="true" ma:displayName="Location" ma:internalName="MediaServiceLocation"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_x51fa__x767a__x65e5_" ma:index="21" nillable="true" ma:displayName="出発日" ma:format="DateOnly" ma:internalName="_x51fa__x767a__x65e5_">
      <xsd:simpleType>
        <xsd:restriction base="dms:DateTime"/>
      </xsd:simpleType>
    </xsd:element>
    <xsd:element name="_x60c5__x5831__x533a__x5206_" ma:index="22" nillable="true" ma:displayName="情報区分" ma:format="Dropdown" ma:internalName="_x60c5__x5831__x533a__x5206_">
      <xsd:complexType>
        <xsd:complexContent>
          <xsd:extension base="dms:MultiChoice">
            <xsd:sequence>
              <xsd:element name="Value" maxOccurs="unbounded" minOccurs="0" nillable="true">
                <xsd:simpleType>
                  <xsd:restriction base="dms:Choice">
                    <xsd:enumeration value="氏名のみ"/>
                    <xsd:enumeration value="連絡先（住所・TEL・メアド）"/>
                    <xsd:enumeration value="パスポート・口座"/>
                    <xsd:enumeration value="アレルギー等"/>
                    <xsd:enumeration value="マイナンバー"/>
                    <xsd:enumeration value="氏名/所属先/役職・電話番号/メアド"/>
                  </xsd:restriction>
                </xsd:simpleType>
              </xsd:element>
            </xsd:sequence>
          </xsd:extension>
        </xsd:complexContent>
      </xsd:complexType>
    </xsd:element>
    <xsd:element name="_x4eba__x6570_" ma:index="23" nillable="true" ma:displayName="人数" ma:format="Dropdown" ma:internalName="_x4eba__x6570_" ma:percentage="FALSE">
      <xsd:simpleType>
        <xsd:restriction base="dms:Number"/>
      </xsd:simpleType>
    </xsd:element>
    <xsd:element name="_x6301__x51fa__x5a92__x4f53_" ma:index="24" nillable="true" ma:displayName="持出媒体" ma:description="100名以上OR要配慮個人情報のみ管理記入&#10;（PCごと持出の場合は記入不要）" ma:format="Dropdown" ma:internalName="_x6301__x51fa__x5a92__x4f53_">
      <xsd:simpleType>
        <xsd:restriction base="dms:Choice">
          <xsd:enumeration value="紙"/>
          <xsd:enumeration value="記憶媒体（USB等にDL)"/>
          <xsd:enumeration value="選択肢 3"/>
        </xsd:restriction>
      </xsd:simpleType>
    </xsd:element>
    <xsd:element name="_x6301__x51fa__x8005_" ma:index="25" nillable="true" ma:displayName="持出者" ma:description="100名以上OR要配慮個人情報のみ管理記入&#10;（PCごと持出の場合は記入不要）" ma:format="Dropdown" ma:internalName="_x6301__x51fa__x8005_">
      <xsd:simpleType>
        <xsd:restriction base="dms:Text">
          <xsd:maxLength value="255"/>
        </xsd:restriction>
      </xsd:simpleType>
    </xsd:element>
    <xsd:element name="_x6301__x51fa__x65e5_" ma:index="26" nillable="true" ma:displayName="持出日" ma:description="100名以上OR要配慮個人情報のみ管理記入&#10;（PCごと持出の場合は記入不要）" ma:format="DateOnly" ma:internalName="_x6301__x51fa__x65e5_">
      <xsd:simpleType>
        <xsd:restriction base="dms:DateTime"/>
      </xsd:simpleType>
    </xsd:element>
    <xsd:element name="_x8fd4__x5374_OR_x5ec3__x68c4__x65e5_" ma:index="27" nillable="true" ma:displayName="持出情報の返却OR廃棄日" ma:description="100名以上OR要配慮個人情報のみ管理記入&#10;（PCごと持出の場合は記入不要）" ma:format="DateOnly" ma:internalName="_x8fd4__x5374_OR_x5ec3__x68c4__x65e5_">
      <xsd:simpleType>
        <xsd:restriction base="dms:DateTime"/>
      </xsd:simpleType>
    </xsd:element>
    <xsd:element name="GDPR_x5bfe__x8c61__x6570_" ma:index="28" nillable="true" ma:displayName="GDPR対象数" ma:description="対象がある場合のみ記入" ma:format="Dropdown" ma:internalName="GDPR_x5bfe__x8c61__x6570_" ma:percentage="FALSE">
      <xsd:simpleType>
        <xsd:restriction base="dms:Number"/>
      </xsd:simpleType>
    </xsd:element>
    <xsd:element name="GDPR_x65e5__x672c__x4ee5__x5916__x306e__x7b2c__x4e09__x56fd__x79fb__x8ee2__x306e__x56fd__x540d_" ma:index="29" nillable="true" ma:displayName="GDPR 日本以外の第三国移転の国名" ma:description="対象がある場合のみ記入" ma:format="Dropdown" ma:internalName="GDPR_x65e5__x672c__x4ee5__x5916__x306e__x7b2c__x4e09__x56fd__x79fb__x8ee2__x306e__x56fd__x540d_">
      <xsd:simpleType>
        <xsd:restriction base="dms:Text">
          <xsd:maxLength value="255"/>
        </xsd:restriction>
      </xsd:simpleType>
    </xsd:element>
    <xsd:element name="GDPRJTB_x306e__x5f79__x5272_" ma:index="30" nillable="true" ma:displayName="GDPR JTBの役割" ma:description="対象がある場合のみ記入" ma:format="Dropdown" ma:internalName="GDPRJTB_x306e__x5f79__x5272_">
      <xsd:simpleType>
        <xsd:restriction base="dms:Choice">
          <xsd:enumeration value="コントローラー"/>
          <xsd:enumeration value="プロセッサー"/>
          <xsd:enumeration value="選択肢 3"/>
        </xsd:restriction>
      </xsd:simpleType>
    </xsd:element>
    <xsd:element name="GDPRJTB_x003d_P_x306e__x5834__x5408__x306e__x30b3__x30f3__x30c8__x30ed__x30fc__x30e9__x30fc__x540d_" ma:index="31" nillable="true" ma:displayName="GDPR JTB=Pの場合のコントローラー名" ma:description="対象がある場合のみ記入" ma:format="Dropdown" ma:internalName="GDPRJTB_x003d_P_x306e__x5834__x5408__x306e__x30b3__x30f3__x30c8__x30ed__x30fc__x30e9__x30fc__x540d_">
      <xsd:simpleType>
        <xsd:restriction base="dms:Text">
          <xsd:maxLength value="255"/>
        </xsd:restriction>
      </xsd:simpleType>
    </xsd:element>
    <xsd:element name="PW_xff08__x7d71__x4e00_PW_x4ee5__x5916__xff09_" ma:index="32" nillable="true" ma:displayName="PW（統一PW以外）" ma:format="Dropdown" ma:internalName="PW_xff08__x7d71__x4e00_PW_x4ee5__x5916__xff09_">
      <xsd:simpleType>
        <xsd:restriction base="dms:Text">
          <xsd:maxLength value="255"/>
        </xsd:restriction>
      </xsd:simpleType>
    </xsd:element>
    <xsd:element name="lcf76f155ced4ddcb4097134ff3c332f" ma:index="34" nillable="true" ma:taxonomy="true" ma:internalName="lcf76f155ced4ddcb4097134ff3c332f" ma:taxonomyFieldName="MediaServiceImageTags" ma:displayName="画像タグ" ma:readOnly="false" ma:fieldId="{5cf76f15-5ced-4ddc-b409-7134ff3c332f}" ma:taxonomyMulti="true" ma:sspId="08c8fdf5-0e4d-4d1b-afea-4d142c4803c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d910eac-860b-4774-900b-10edfc4b71b2"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6b396b-ce71-4894-a1f2-4205d8faa0e3" elementFormDefault="qualified">
    <xsd:import namespace="http://schemas.microsoft.com/office/2006/documentManagement/types"/>
    <xsd:import namespace="http://schemas.microsoft.com/office/infopath/2007/PartnerControls"/>
    <xsd:element name="TaxCatchAll" ma:index="35" nillable="true" ma:displayName="Taxonomy Catch All Column" ma:hidden="true" ma:list="{52269072-2F2F-4DD1-8FD4-D7A54CDD6844}" ma:internalName="TaxCatchAll" ma:showField="CatchAllData" ma:web="{cd910eac-860b-4774-900b-10edfc4b71b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D4E34B-5F5A-4DBD-B747-EE5B2CDE9DDD}">
  <ds:schemaRefs>
    <ds:schemaRef ds:uri="http://schemas.microsoft.com/office/infopath/2007/PartnerControls"/>
    <ds:schemaRef ds:uri="c0313b1a-6497-4d83-aa76-983d086b4f22"/>
    <ds:schemaRef ds:uri="http://purl.org/dc/terms/"/>
    <ds:schemaRef ds:uri="cd910eac-860b-4774-900b-10edfc4b71b2"/>
    <ds:schemaRef ds:uri="http://purl.org/dc/dcmitype/"/>
    <ds:schemaRef ds:uri="http://www.w3.org/XML/1998/namespace"/>
    <ds:schemaRef ds:uri="http://purl.org/dc/elements/1.1/"/>
    <ds:schemaRef ds:uri="http://schemas.microsoft.com/office/2006/documentManagement/types"/>
    <ds:schemaRef ds:uri="http://schemas.openxmlformats.org/package/2006/metadata/core-properties"/>
    <ds:schemaRef ds:uri="b36b396b-ce71-4894-a1f2-4205d8faa0e3"/>
    <ds:schemaRef ds:uri="http://schemas.microsoft.com/office/2006/metadata/properties"/>
  </ds:schemaRefs>
</ds:datastoreItem>
</file>

<file path=customXml/itemProps2.xml><?xml version="1.0" encoding="utf-8"?>
<ds:datastoreItem xmlns:ds="http://schemas.openxmlformats.org/officeDocument/2006/customXml" ds:itemID="{33F19EC2-BC62-4802-BEF6-00A54DD3EDA4}">
  <ds:schemaRefs>
    <ds:schemaRef ds:uri="http://schemas.microsoft.com/sharepoint/v3/contenttype/forms"/>
  </ds:schemaRefs>
</ds:datastoreItem>
</file>

<file path=customXml/itemProps3.xml><?xml version="1.0" encoding="utf-8"?>
<ds:datastoreItem xmlns:ds="http://schemas.openxmlformats.org/officeDocument/2006/customXml" ds:itemID="{3BBF049B-1B1B-41B1-83EA-4C8E09B548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0313b1a-6497-4d83-aa76-983d086b4f22"/>
    <ds:schemaRef ds:uri="cd910eac-860b-4774-900b-10edfc4b71b2"/>
    <ds:schemaRef ds:uri="b36b396b-ce71-4894-a1f2-4205d8faa0e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参加・宿泊・弁当・交通・手荷物・保険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Ahon016152</dc:creator>
  <cp:lastModifiedBy>内野 秋夫</cp:lastModifiedBy>
  <cp:lastPrinted>2023-05-26T06:21:42Z</cp:lastPrinted>
  <dcterms:created xsi:type="dcterms:W3CDTF">2017-02-07T00:29:23Z</dcterms:created>
  <dcterms:modified xsi:type="dcterms:W3CDTF">2023-06-01T03:18:09Z</dcterms:modified>
</cp:coreProperties>
</file>