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<sst xmlns="http://schemas.openxmlformats.org/spreadsheetml/2006/main" uniqueCount="383">
  <si>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</si>
  <si>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</si>
  <si>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</si>
  <si>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</si>
  <si>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</si>
  <si>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</si>
  <si>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</si>
  <si>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</si>
  <si>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</si>
  <si>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</si>
  <si>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</si>
  <si>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</si>
  <si>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</si>
  <si>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</si>
  <si>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マラソン</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</si>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</sst>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customWidth="true" style="0"/>
    <col min="98" max="98" width="12.125"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C008</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8</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115</v>
      </c>
      <c r="CQ20" s="256"/>
      <c r="CR20" s="257"/>
      <c r="CS20" s="255" t="s">
        <v>14</v>
      </c>
      <c r="CT20" s="257"/>
      <c r="CU20" s="255" t="s">
        <v>116</v>
      </c>
      <c r="CV20" s="257"/>
      <c r="CW20" s="255" t="s">
        <v>117</v>
      </c>
      <c r="CX20" s="257"/>
      <c r="CY20" s="149" t="s">
        <v>118</v>
      </c>
      <c r="CZ20" s="255" t="s">
        <v>119</v>
      </c>
      <c r="DA20" s="256"/>
      <c r="DB20" s="256"/>
      <c r="DC20" s="256"/>
      <c r="DD20" s="257"/>
      <c r="DE20" s="255" t="s">
        <v>120</v>
      </c>
      <c r="DF20" s="256"/>
      <c r="DG20" s="256"/>
      <c r="DH20" s="256"/>
      <c r="DI20" s="256"/>
      <c r="DJ20" s="257"/>
      <c r="DK20" s="149" t="s">
        <v>121</v>
      </c>
      <c r="DL20" s="149" t="s">
        <v>122</v>
      </c>
      <c r="DM20" s="255" t="s">
        <v>123</v>
      </c>
      <c r="DN20" s="257"/>
      <c r="DO20" s="255" t="s">
        <v>124</v>
      </c>
      <c r="DP20" s="257"/>
      <c r="DQ20" s="149" t="s">
        <v>125</v>
      </c>
      <c r="DR20" s="149" t="s">
        <v>126</v>
      </c>
      <c r="DS20" s="255" t="s">
        <v>127</v>
      </c>
      <c r="DT20" s="256"/>
      <c r="DU20" s="256"/>
      <c r="DV20" s="256"/>
      <c r="DW20" s="256"/>
      <c r="DX20" s="256"/>
      <c r="DY20" s="257"/>
      <c r="DZ20" s="255" t="s">
        <v>128</v>
      </c>
      <c r="EA20" s="256"/>
      <c r="EB20" s="256"/>
      <c r="EC20" s="257"/>
      <c r="ED20" s="149" t="s">
        <v>129</v>
      </c>
      <c r="EE20" s="255" t="s">
        <v>130</v>
      </c>
      <c r="EF20" s="257"/>
      <c r="EG20" s="255" t="s">
        <v>131</v>
      </c>
      <c r="EH20" s="257"/>
      <c r="EI20" s="149" t="s">
        <v>132</v>
      </c>
      <c r="EJ20" s="149" t="s">
        <v>133</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270</v>
      </c>
      <c r="C116" s="200"/>
      <c r="D116" s="203"/>
      <c r="BB116" s="66"/>
      <c r="BG116" s="52"/>
      <c r="BS116"/>
      <c r="BT116"/>
      <c r="BU116"/>
      <c r="BV116"/>
      <c r="BW116"/>
      <c r="ES116" s="52"/>
      <c r="ET116" s="52"/>
      <c r="EU116" s="52"/>
      <c r="EV116" s="52"/>
      <c r="EW116" s="52"/>
    </row>
    <row r="117" spans="1:154" customHeight="1" ht="29.25" hidden="true">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271</v>
      </c>
      <c r="C119" s="618"/>
      <c r="D119" s="618"/>
      <c r="E119" s="619"/>
      <c r="BB119" s="66"/>
      <c r="BG119" s="52"/>
      <c r="BS119"/>
      <c r="BT119"/>
      <c r="BU119"/>
      <c r="BV119"/>
      <c r="BW119"/>
      <c r="ES119" s="52"/>
      <c r="ET119" s="52"/>
      <c r="EU119" s="52"/>
      <c r="EV119" s="52"/>
      <c r="EW119" s="52"/>
    </row>
    <row r="120" spans="1:154" customHeight="1" ht="26.25" hidden="true">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t="str">
        <f>VLOOKUP($R$7,$F$145:$AN$180,4,FALSE)</f>
        <v>n</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t="str">
        <f>VLOOKUP($R$7,$F$145:$AO$180,16,FALSE)</f>
        <v>n</v>
      </c>
      <c r="AR142" s="66" t="str">
        <f>VLOOKUP($R$7,$F$145:$AO$180,17,FALSE)</f>
        <v>n</v>
      </c>
      <c r="AS142" s="66">
        <f>VLOOKUP($R$7,$F$145:$AO$180,18,FALSE)</f>
        <v/>
      </c>
      <c r="AT142" s="66" t="str">
        <f>VLOOKUP($R$7,$F$145:$AO$180,19,FALSE)</f>
        <v>n</v>
      </c>
      <c r="AU142" s="66" t="str">
        <f>VLOOKUP($R$7,$F$145:$AO$180,20,FALSE)</f>
        <v>n</v>
      </c>
      <c r="AV142" s="66" t="str">
        <f>VLOOKUP($R$7,$F$145:$AO$180,21,FALSE)</f>
        <v>n</v>
      </c>
      <c r="AW142" s="66" t="str">
        <f>VLOOKUP($R$7,$F$145:$AO$180,22,FALSE)</f>
        <v>n</v>
      </c>
      <c r="AX142" s="66" t="str">
        <f>VLOOKUP($R$7,$F$145:$AO$180,23,FALSE)</f>
        <v>n</v>
      </c>
      <c r="AY142" s="66">
        <f>VLOOKUP($R$7,$F$145:$AO$180,24,FALSE)</f>
        <v/>
      </c>
      <c r="AZ142" s="66">
        <f>VLOOKUP($R$7,$F$145:$AO$180,25,FALSE)</f>
        <v/>
      </c>
      <c r="BA142" s="66" t="str">
        <f>VLOOKUP($R$7,$F$145:$AO$180,26,FALSE)</f>
        <v>n</v>
      </c>
      <c r="BB142" s="66" t="str">
        <f>VLOOKUP($R$7,$F$145:$AO$180,27,FALSE)</f>
        <v>n</v>
      </c>
      <c r="BC142" s="66">
        <f>VLOOKUP($R$7,$F$145:$AO$180,28,FALSE)</f>
        <v/>
      </c>
      <c r="BD142" s="66" t="str">
        <f>VLOOKUP($R$7,$F$145:$AO$180,29,FALSE)</f>
        <v>n</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111</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112</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113</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114</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115</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14</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116</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117</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118</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121</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122</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123</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124</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125</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126</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127</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128</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129</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130</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131</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132</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133</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